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ropbox\Chawleigh Parish Council\Accounts &amp; Finance\Budgeting\2021-2022\"/>
    </mc:Choice>
  </mc:AlternateContent>
  <xr:revisionPtr revIDLastSave="0" documentId="13_ncr:1_{128CC817-2B5E-4D76-99AA-77676E1370B4}" xr6:coauthVersionLast="47" xr6:coauthVersionMax="47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INCOME" sheetId="1" r:id="rId1"/>
    <sheet name="EXPENDITURE 1" sheetId="2" r:id="rId2"/>
    <sheet name="EXPENDITURE 2" sheetId="3" r:id="rId3"/>
    <sheet name="EXPENDITURE 3" sheetId="4" r:id="rId4"/>
    <sheet name="EXPENDITURE 4" sheetId="5" r:id="rId5"/>
    <sheet name="RESERVES" sheetId="6" r:id="rId6"/>
    <sheet name="SUMMARY" sheetId="7" r:id="rId7"/>
    <sheet name="5-Year" sheetId="8" r:id="rId8"/>
    <sheet name="Sheet2" sheetId="9" r:id="rId9"/>
  </sheets>
  <definedNames>
    <definedName name="_xlnm.Print_Titles" localSheetId="7">'5-Year'!$1:$5</definedName>
  </definedNames>
  <calcPr calcId="181029"/>
</workbook>
</file>

<file path=xl/calcChain.xml><?xml version="1.0" encoding="utf-8"?>
<calcChain xmlns="http://schemas.openxmlformats.org/spreadsheetml/2006/main">
  <c r="A84" i="8" l="1"/>
  <c r="F77" i="8" l="1"/>
  <c r="F83" i="8" s="1"/>
  <c r="A77" i="8"/>
  <c r="A83" i="8" s="1"/>
  <c r="A13" i="8"/>
  <c r="A82" i="8" s="1"/>
  <c r="F13" i="8"/>
  <c r="F82" i="8" s="1"/>
  <c r="D77" i="8"/>
  <c r="D83" i="8" s="1"/>
  <c r="H13" i="8"/>
  <c r="H82" i="8" s="1"/>
  <c r="D13" i="8"/>
  <c r="D82" i="8" s="1"/>
  <c r="A85" i="8" l="1"/>
  <c r="D81" i="8" s="1"/>
  <c r="A88" i="8"/>
  <c r="F78" i="8"/>
  <c r="D78" i="8"/>
  <c r="A78" i="8"/>
  <c r="H77" i="8"/>
  <c r="F13" i="1"/>
  <c r="C13" i="1"/>
  <c r="F26" i="7"/>
  <c r="C26" i="7"/>
  <c r="F18" i="7"/>
  <c r="C18" i="7"/>
  <c r="F12" i="6"/>
  <c r="C12" i="6"/>
  <c r="F32" i="5"/>
  <c r="C32" i="5"/>
  <c r="F13" i="5"/>
  <c r="F15" i="5"/>
  <c r="F16" i="5"/>
  <c r="F17" i="5"/>
  <c r="C20" i="5"/>
  <c r="F9" i="5"/>
  <c r="C9" i="5"/>
  <c r="F25" i="4"/>
  <c r="C25" i="4"/>
  <c r="F14" i="4"/>
  <c r="F15" i="4"/>
  <c r="F16" i="4"/>
  <c r="F17" i="4"/>
  <c r="F19" i="4"/>
  <c r="C19" i="4"/>
  <c r="F9" i="4"/>
  <c r="C9" i="4"/>
  <c r="F31" i="3"/>
  <c r="C31" i="3"/>
  <c r="F23" i="3"/>
  <c r="C23" i="3"/>
  <c r="F14" i="3"/>
  <c r="C14" i="3"/>
  <c r="F22" i="2"/>
  <c r="C22" i="2"/>
  <c r="F81" i="8" l="1"/>
  <c r="F85" i="8" s="1"/>
  <c r="D85" i="8"/>
  <c r="D88" i="8"/>
  <c r="D99" i="8" s="1"/>
  <c r="A99" i="8"/>
  <c r="F20" i="5"/>
  <c r="H78" i="8"/>
  <c r="H83" i="8"/>
  <c r="H81" i="8" l="1"/>
  <c r="F88" i="8"/>
  <c r="F99" i="8" s="1"/>
  <c r="H85" i="8"/>
  <c r="H88" i="8" l="1"/>
  <c r="H99" i="8" s="1"/>
</calcChain>
</file>

<file path=xl/sharedStrings.xml><?xml version="1.0" encoding="utf-8"?>
<sst xmlns="http://schemas.openxmlformats.org/spreadsheetml/2006/main" count="240" uniqueCount="131">
  <si>
    <t>INCOME</t>
  </si>
  <si>
    <t>ITEM</t>
  </si>
  <si>
    <t>BUDGETED 2020/2021</t>
  </si>
  <si>
    <t>COMMENT</t>
  </si>
  <si>
    <t>SHOP RENT</t>
  </si>
  <si>
    <t>2020/2021  ACTUAL WILL BE DIFFERENT AS WE GAVE THE</t>
  </si>
  <si>
    <t>TENNANT VARIOUS RENT REDUCTIONS</t>
  </si>
  <si>
    <t>PRECEPT</t>
  </si>
  <si>
    <t>ADMIN</t>
  </si>
  <si>
    <t>EXT AUDIT</t>
  </si>
  <si>
    <t>INTERNAL AUDIT</t>
  </si>
  <si>
    <t>ICO DATA PROTECTION</t>
  </si>
  <si>
    <t>COUNCIL EMAIL/WEBSITE</t>
  </si>
  <si>
    <t>INSURANCE</t>
  </si>
  <si>
    <t>VAT</t>
  </si>
  <si>
    <t>ELECTIONS</t>
  </si>
  <si>
    <t>PRINTING ETC</t>
  </si>
  <si>
    <t>OFFICE CONSUMABLES</t>
  </si>
  <si>
    <t>POSTAGE</t>
  </si>
  <si>
    <t>REFRESMENTS</t>
  </si>
  <si>
    <t>VENUE HIRE/ZOOM</t>
  </si>
  <si>
    <t>CHAWLEIGH PARISH COUNCIL PROPOSED BUDGET 2021/2022</t>
  </si>
  <si>
    <t>PROPOSED 2021/2022</t>
  </si>
  <si>
    <t>TOTAL</t>
  </si>
  <si>
    <t>EXPENTITURE 1</t>
  </si>
  <si>
    <t>CLERK &amp; COUNCILLORS</t>
  </si>
  <si>
    <t>CLERK WAGES</t>
  </si>
  <si>
    <t>HMRC PAYEE</t>
  </si>
  <si>
    <t>CLERK EXPS</t>
  </si>
  <si>
    <t>COUNCILLOR EXPS</t>
  </si>
  <si>
    <t>COUNCILLOR ALLOWANCES</t>
  </si>
  <si>
    <t>TRAINING &amp; DEV</t>
  </si>
  <si>
    <t>INSURANCE WAS APPROX £900 LAST YEAR</t>
  </si>
  <si>
    <t>20 HRS PER WEEK @£15 PER HOUR=£3600 &amp; £1000 TO CATCH UP MISSING YEAR</t>
  </si>
  <si>
    <t>DO WE NEED AS NO ONE HAS CLAIMED?</t>
  </si>
  <si>
    <t>SUBSCRIPTIONS</t>
  </si>
  <si>
    <t>DALC &amp; NALC</t>
  </si>
  <si>
    <t>SLCC</t>
  </si>
  <si>
    <t>THE DART</t>
  </si>
  <si>
    <t>PUPLIC TOILETS</t>
  </si>
  <si>
    <t>CLEANER</t>
  </si>
  <si>
    <t>CONSUMABLES</t>
  </si>
  <si>
    <t>MAINTANCE</t>
  </si>
  <si>
    <t>EXPENTITURE 2</t>
  </si>
  <si>
    <t>EXPENTITURE 3</t>
  </si>
  <si>
    <t>VILLAGE SHOP</t>
  </si>
  <si>
    <t>SHOP MAINTENANCE</t>
  </si>
  <si>
    <t>PLAYING FIELD</t>
  </si>
  <si>
    <t>ANNUAL INSPECTION</t>
  </si>
  <si>
    <t>GRASS CUTTING</t>
  </si>
  <si>
    <t>MAINTENANCE DAA LIGHTS</t>
  </si>
  <si>
    <t>GENEARL MAINTENANCE</t>
  </si>
  <si>
    <t>MAINTENANCE</t>
  </si>
  <si>
    <t>TELEPHONE KIOSK</t>
  </si>
  <si>
    <t>EXPENTITURE 4</t>
  </si>
  <si>
    <t>COMMUNITY STORAGE</t>
  </si>
  <si>
    <t>SOLICITORS FEES</t>
  </si>
  <si>
    <t>STILL NO MOVEMENT ON THIS MAYBE AFTER COVID?</t>
  </si>
  <si>
    <t>INSPECTION-COUCIL ASSETS</t>
  </si>
  <si>
    <t>GRASS CUTTING-VERGES</t>
  </si>
  <si>
    <t>LANDSCAPING</t>
  </si>
  <si>
    <t>WEED SPRAYING</t>
  </si>
  <si>
    <t>HIGHWAYS IMPROVMENTS</t>
  </si>
  <si>
    <t>NOTICEBOARD</t>
  </si>
  <si>
    <t>???</t>
  </si>
  <si>
    <t xml:space="preserve">THIS PLUS GRANT (£750) FROM DCC </t>
  </si>
  <si>
    <t>THESE ARE FOR FINGER SIGNS ETC NEED 3</t>
  </si>
  <si>
    <t>GRANTS &amp; DONATIONS</t>
  </si>
  <si>
    <t>PARISH GRANT</t>
  </si>
  <si>
    <t>CHURCHYARD GRANT</t>
  </si>
  <si>
    <t>HOT LUNCH VENUE HIRE</t>
  </si>
  <si>
    <t>CCT</t>
  </si>
  <si>
    <t>HALL REFURB</t>
  </si>
  <si>
    <t>POPPY APPEAL</t>
  </si>
  <si>
    <t>GENERAL DONATIONS</t>
  </si>
  <si>
    <t>THIS IS WHERE GROUPS CAN APPLY FOR GRANT</t>
  </si>
  <si>
    <t>RESERVES</t>
  </si>
  <si>
    <t>EARMARKED NEW LAPTOP/PRINTER</t>
  </si>
  <si>
    <t>EARMARKED SHOP EMERGENCY REPAIRS</t>
  </si>
  <si>
    <t>EARMARKED PUBLIC TOILET EMERGENCY REPAIRS</t>
  </si>
  <si>
    <t xml:space="preserve">GENERAL </t>
  </si>
  <si>
    <t>ITC</t>
  </si>
  <si>
    <t>NEED NEW LAPTOP ETC FOR CLERK</t>
  </si>
  <si>
    <t>SUMMARY</t>
  </si>
  <si>
    <t>EXPENDITURE</t>
  </si>
  <si>
    <t>OMMUNITY STORAGE</t>
  </si>
  <si>
    <t>GRANTS &amp; MAINTENANCE</t>
  </si>
  <si>
    <t>£210 rise equats to 3% on the MDDC FORMULA</t>
  </si>
  <si>
    <t>VAT Expenditure</t>
  </si>
  <si>
    <t>VAT Income</t>
  </si>
  <si>
    <t>ADMINISTRATION</t>
  </si>
  <si>
    <t>PUBLIC TOILETS</t>
  </si>
  <si>
    <t>NATIONAL INSURANCE</t>
  </si>
  <si>
    <t>2020/2021 Budget</t>
  </si>
  <si>
    <t>2021/2022 Draft Budget</t>
  </si>
  <si>
    <t>£</t>
  </si>
  <si>
    <t>EARMARKED</t>
  </si>
  <si>
    <t>NEW LAPTOP/PRINTER</t>
  </si>
  <si>
    <t>SHOP EMERGENCY REPAIRS</t>
  </si>
  <si>
    <t>PUBLIC TOILET EMERGENCY REPAIRS</t>
  </si>
  <si>
    <t>2020/2021 Revised Budget</t>
  </si>
  <si>
    <t>2019/2020 Actual</t>
  </si>
  <si>
    <t>RECEIPTS</t>
  </si>
  <si>
    <t>PAYMENTS</t>
  </si>
  <si>
    <t>TOTAL RECEIPTS</t>
  </si>
  <si>
    <t>TOTAL PAYMENTS</t>
  </si>
  <si>
    <t>NET PAYMENTS/(RECEIPTS)</t>
  </si>
  <si>
    <t>GENERAL RESERVE</t>
  </si>
  <si>
    <t>Balance Brought Forward</t>
  </si>
  <si>
    <t>Plus Receipts</t>
  </si>
  <si>
    <t>Less Payments</t>
  </si>
  <si>
    <t>Balance Carried Forward</t>
  </si>
  <si>
    <t xml:space="preserve">      </t>
  </si>
  <si>
    <t>GENERAL MAINTENANCE</t>
  </si>
  <si>
    <t>INTEREST</t>
  </si>
  <si>
    <t>SECTION 106 INCOME</t>
  </si>
  <si>
    <t>GRANTS &amp; DONtions</t>
  </si>
  <si>
    <t>PICNIC BENCHES</t>
  </si>
  <si>
    <t>PLAY EQUIPMENT</t>
  </si>
  <si>
    <t>TREE SURGERY</t>
  </si>
  <si>
    <t>PROW IMPROVEMENTS</t>
  </si>
  <si>
    <t>EVENTS</t>
  </si>
  <si>
    <t>VILLAGE FAIR</t>
  </si>
  <si>
    <t>Transfers to/(from) Earmarked Reserves</t>
  </si>
  <si>
    <t>CHAWLEIGH COMMUNITY TRUST</t>
  </si>
  <si>
    <t>PLAYING FIELD EQUIPMENT</t>
  </si>
  <si>
    <t>CHAWLEIGH FAIR</t>
  </si>
  <si>
    <t>CHURCH ROOF REPLACEMENT</t>
  </si>
  <si>
    <t>SECTION 106</t>
  </si>
  <si>
    <t>CHAWLEIGH PARISH COUNCIL</t>
  </si>
  <si>
    <t>2021/2022 BUDGET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</si>
</sst>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  <numFmt numFmtId="165" formatCode="_*\ #,##0_-;* \(#,##0\)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6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8" fontId="0" fillId="0" borderId="0" xfId="0" applyNumberFormat="1"/>
    <xf numFmtId="0" fontId="0" fillId="0" borderId="0" xfId="0" applyAlignment="1">
      <alignment horizontal="center" wrapText="1"/>
    </xf>
    <xf numFmtId="8" fontId="0" fillId="0" borderId="0" xfId="0" applyNumberFormat="1" applyFont="1"/>
    <xf numFmtId="164" fontId="0" fillId="0" borderId="0" xfId="1" applyNumberFormat="1" applyFont="1"/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165" fontId="0" fillId="2" borderId="0" xfId="0" applyNumberFormat="1" applyFill="1"/>
    <xf numFmtId="165" fontId="2" fillId="2" borderId="0" xfId="0" applyNumberFormat="1" applyFont="1" applyFill="1"/>
    <xf numFmtId="165" fontId="0" fillId="2" borderId="0" xfId="1" applyNumberFormat="1" applyFont="1" applyFill="1"/>
    <xf numFmtId="165" fontId="0" fillId="0" borderId="0" xfId="1" applyNumberFormat="1" applyFont="1"/>
    <xf numFmtId="165" fontId="0" fillId="0" borderId="0" xfId="0" applyNumberFormat="1"/>
    <xf numFmtId="165" fontId="1" fillId="0" borderId="0" xfId="1" applyNumberFormat="1" applyFont="1"/>
    <xf numFmtId="165" fontId="1" fillId="0" borderId="0" xfId="0" applyNumberFormat="1" applyFont="1"/>
    <xf numFmtId="165" fontId="6" fillId="2" borderId="0" xfId="0" applyNumberFormat="1" applyFont="1" applyFill="1"/>
    <xf numFmtId="165" fontId="5" fillId="2" borderId="0" xfId="0" applyNumberFormat="1" applyFont="1" applyFill="1"/>
    <xf numFmtId="165" fontId="6" fillId="0" borderId="0" xfId="0" applyNumberFormat="1" applyFont="1"/>
    <xf numFmtId="165" fontId="7" fillId="0" borderId="0" xfId="0" applyNumberFormat="1" applyFont="1"/>
    <xf numFmtId="165" fontId="2" fillId="0" borderId="0" xfId="0" applyNumberFormat="1" applyFont="1"/>
    <xf numFmtId="165" fontId="8" fillId="0" borderId="0" xfId="1" applyNumberFormat="1" applyFont="1" applyFill="1"/>
    <xf numFmtId="165" fontId="0" fillId="0" borderId="0" xfId="1" applyNumberFormat="1" applyFont="1" applyFill="1"/>
    <xf numFmtId="165" fontId="1" fillId="0" borderId="0" xfId="1" applyNumberFormat="1" applyFont="1" applyFill="1"/>
    <xf numFmtId="165" fontId="5" fillId="0" borderId="0" xfId="0" applyNumberFormat="1" applyFont="1"/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workbookViewId="0">
      <selection activeCell="G17" sqref="G17"/>
    </sheetView>
  </sheetViews>
  <sheetFormatPr defaultRowHeight="15" x14ac:dyDescent="0.25"/>
  <sheetData>
    <row r="1" spans="1:9" x14ac:dyDescent="0.25">
      <c r="A1" t="s">
        <v>21</v>
      </c>
    </row>
    <row r="3" spans="1:9" ht="18.75" x14ac:dyDescent="0.3">
      <c r="A3" s="3" t="s">
        <v>0</v>
      </c>
    </row>
    <row r="5" spans="1:9" x14ac:dyDescent="0.25">
      <c r="A5" t="s">
        <v>1</v>
      </c>
      <c r="C5" t="s">
        <v>2</v>
      </c>
      <c r="F5" t="s">
        <v>22</v>
      </c>
      <c r="I5" t="s">
        <v>3</v>
      </c>
    </row>
    <row r="7" spans="1:9" x14ac:dyDescent="0.25">
      <c r="A7" t="s">
        <v>4</v>
      </c>
      <c r="C7" s="1">
        <v>2200</v>
      </c>
      <c r="F7" s="1">
        <v>2200</v>
      </c>
      <c r="I7" t="s">
        <v>5</v>
      </c>
    </row>
    <row r="8" spans="1:9" x14ac:dyDescent="0.25">
      <c r="I8" t="s">
        <v>6</v>
      </c>
    </row>
    <row r="10" spans="1:9" x14ac:dyDescent="0.25">
      <c r="A10" t="s">
        <v>7</v>
      </c>
      <c r="C10" s="1">
        <v>12790</v>
      </c>
      <c r="F10" s="1">
        <v>13000</v>
      </c>
    </row>
    <row r="13" spans="1:9" x14ac:dyDescent="0.25">
      <c r="A13" s="2" t="s">
        <v>23</v>
      </c>
      <c r="C13" s="1">
        <f>SUM(C7:C12)</f>
        <v>14990</v>
      </c>
      <c r="F13" s="1">
        <f>SUM(F7:F12)</f>
        <v>15200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opLeftCell="A4" workbookViewId="0">
      <selection activeCell="A7" sqref="A7"/>
    </sheetView>
  </sheetViews>
  <sheetFormatPr defaultRowHeight="15" x14ac:dyDescent="0.25"/>
  <cols>
    <col min="2" max="2" width="19.28515625" customWidth="1"/>
  </cols>
  <sheetData>
    <row r="1" spans="1:9" x14ac:dyDescent="0.25">
      <c r="A1" t="s">
        <v>21</v>
      </c>
    </row>
    <row r="3" spans="1:9" x14ac:dyDescent="0.25">
      <c r="A3" t="s">
        <v>24</v>
      </c>
    </row>
    <row r="5" spans="1:9" ht="15" customHeight="1" x14ac:dyDescent="0.25">
      <c r="A5" t="s">
        <v>1</v>
      </c>
      <c r="C5" t="s">
        <v>2</v>
      </c>
      <c r="F5" t="s">
        <v>22</v>
      </c>
      <c r="I5" t="s">
        <v>3</v>
      </c>
    </row>
    <row r="6" spans="1:9" ht="13.5" customHeight="1" x14ac:dyDescent="0.25"/>
    <row r="7" spans="1:9" ht="17.25" customHeight="1" x14ac:dyDescent="0.35">
      <c r="A7" s="4" t="s">
        <v>8</v>
      </c>
      <c r="C7" s="1"/>
    </row>
    <row r="8" spans="1:9" ht="28.5" customHeight="1" x14ac:dyDescent="0.25">
      <c r="A8" t="s">
        <v>9</v>
      </c>
      <c r="C8" s="1">
        <v>0</v>
      </c>
      <c r="F8" s="1">
        <v>150</v>
      </c>
    </row>
    <row r="9" spans="1:9" x14ac:dyDescent="0.25">
      <c r="A9" t="s">
        <v>10</v>
      </c>
      <c r="C9" s="1">
        <v>15</v>
      </c>
      <c r="F9" s="1">
        <v>15</v>
      </c>
    </row>
    <row r="10" spans="1:9" x14ac:dyDescent="0.25">
      <c r="A10" t="s">
        <v>11</v>
      </c>
      <c r="C10" s="1">
        <v>35</v>
      </c>
      <c r="F10" s="1">
        <v>50</v>
      </c>
    </row>
    <row r="11" spans="1:9" x14ac:dyDescent="0.25">
      <c r="A11" t="s">
        <v>12</v>
      </c>
      <c r="C11" s="1">
        <v>24</v>
      </c>
      <c r="F11" s="1">
        <v>500</v>
      </c>
    </row>
    <row r="12" spans="1:9" x14ac:dyDescent="0.25">
      <c r="A12" t="s">
        <v>13</v>
      </c>
      <c r="C12" s="1">
        <v>1200</v>
      </c>
      <c r="F12" s="1">
        <v>1000</v>
      </c>
      <c r="I12" t="s">
        <v>32</v>
      </c>
    </row>
    <row r="13" spans="1:9" x14ac:dyDescent="0.25">
      <c r="A13" t="s">
        <v>14</v>
      </c>
      <c r="C13" s="1">
        <v>200</v>
      </c>
      <c r="F13" s="1">
        <v>500</v>
      </c>
    </row>
    <row r="14" spans="1:9" x14ac:dyDescent="0.25">
      <c r="A14" t="s">
        <v>15</v>
      </c>
      <c r="C14" s="1"/>
    </row>
    <row r="15" spans="1:9" x14ac:dyDescent="0.25">
      <c r="A15" t="s">
        <v>81</v>
      </c>
      <c r="C15" s="1">
        <v>82</v>
      </c>
      <c r="F15" s="1">
        <v>750</v>
      </c>
      <c r="I15" t="s">
        <v>82</v>
      </c>
    </row>
    <row r="16" spans="1:9" x14ac:dyDescent="0.25">
      <c r="A16" t="s">
        <v>16</v>
      </c>
      <c r="C16" s="1"/>
    </row>
    <row r="17" spans="1:6" x14ac:dyDescent="0.25">
      <c r="A17" t="s">
        <v>17</v>
      </c>
      <c r="C17" s="1">
        <v>309</v>
      </c>
      <c r="F17" s="1">
        <v>309</v>
      </c>
    </row>
    <row r="18" spans="1:6" x14ac:dyDescent="0.25">
      <c r="A18" t="s">
        <v>18</v>
      </c>
      <c r="C18" s="1">
        <v>50</v>
      </c>
      <c r="F18" s="1">
        <v>50</v>
      </c>
    </row>
    <row r="19" spans="1:6" x14ac:dyDescent="0.25">
      <c r="A19" t="s">
        <v>19</v>
      </c>
      <c r="C19" s="1">
        <v>78</v>
      </c>
      <c r="F19" s="1">
        <v>78</v>
      </c>
    </row>
    <row r="20" spans="1:6" x14ac:dyDescent="0.25">
      <c r="A20" t="s">
        <v>20</v>
      </c>
      <c r="C20" s="1">
        <v>250</v>
      </c>
      <c r="F20" s="1">
        <v>250</v>
      </c>
    </row>
    <row r="21" spans="1:6" x14ac:dyDescent="0.25">
      <c r="C21" s="1"/>
    </row>
    <row r="22" spans="1:6" x14ac:dyDescent="0.25">
      <c r="A22" s="2" t="s">
        <v>23</v>
      </c>
      <c r="C22" s="1">
        <f>SUM(C8:C21)</f>
        <v>2243</v>
      </c>
      <c r="F22" s="1">
        <f>SUM(F8:F21)</f>
        <v>3652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7" workbookViewId="0">
      <selection activeCell="A25" sqref="A25:F29"/>
    </sheetView>
  </sheetViews>
  <sheetFormatPr defaultRowHeight="15" x14ac:dyDescent="0.25"/>
  <cols>
    <col min="2" max="2" width="19.5703125" customWidth="1"/>
    <col min="9" max="9" width="38.85546875" customWidth="1"/>
  </cols>
  <sheetData>
    <row r="1" spans="1:9" x14ac:dyDescent="0.25">
      <c r="A1" t="s">
        <v>43</v>
      </c>
    </row>
    <row r="3" spans="1:9" x14ac:dyDescent="0.25">
      <c r="A3" t="s">
        <v>1</v>
      </c>
      <c r="C3" t="s">
        <v>2</v>
      </c>
      <c r="F3" t="s">
        <v>22</v>
      </c>
      <c r="I3" t="s">
        <v>3</v>
      </c>
    </row>
    <row r="5" spans="1:9" ht="21" x14ac:dyDescent="0.35">
      <c r="A5" s="4" t="s">
        <v>25</v>
      </c>
      <c r="C5" s="1"/>
    </row>
    <row r="6" spans="1:9" ht="9" customHeight="1" x14ac:dyDescent="0.25"/>
    <row r="7" spans="1:9" ht="30.75" customHeight="1" x14ac:dyDescent="0.25">
      <c r="A7" t="s">
        <v>26</v>
      </c>
      <c r="C7" s="5">
        <v>3346.5</v>
      </c>
      <c r="F7" s="5">
        <v>4600</v>
      </c>
      <c r="I7" s="6" t="s">
        <v>33</v>
      </c>
    </row>
    <row r="8" spans="1:9" x14ac:dyDescent="0.25">
      <c r="A8" t="s">
        <v>27</v>
      </c>
      <c r="C8" s="5">
        <v>836.64</v>
      </c>
      <c r="F8" s="1">
        <v>1000</v>
      </c>
    </row>
    <row r="9" spans="1:9" x14ac:dyDescent="0.25">
      <c r="A9" t="s">
        <v>28</v>
      </c>
      <c r="C9" s="5">
        <v>150</v>
      </c>
      <c r="F9" s="1">
        <v>150</v>
      </c>
    </row>
    <row r="10" spans="1:9" x14ac:dyDescent="0.25">
      <c r="A10" t="s">
        <v>29</v>
      </c>
      <c r="C10" s="5">
        <v>100</v>
      </c>
      <c r="F10" s="1">
        <v>100</v>
      </c>
    </row>
    <row r="11" spans="1:9" x14ac:dyDescent="0.25">
      <c r="A11" t="s">
        <v>30</v>
      </c>
      <c r="C11" s="5">
        <v>630</v>
      </c>
      <c r="F11" s="1">
        <v>0</v>
      </c>
      <c r="I11" t="s">
        <v>34</v>
      </c>
    </row>
    <row r="12" spans="1:9" x14ac:dyDescent="0.25">
      <c r="A12" t="s">
        <v>31</v>
      </c>
      <c r="C12" s="5">
        <v>360</v>
      </c>
      <c r="F12" s="1">
        <v>360</v>
      </c>
    </row>
    <row r="14" spans="1:9" x14ac:dyDescent="0.25">
      <c r="A14" s="2" t="s">
        <v>23</v>
      </c>
      <c r="C14" s="5">
        <f>SUM(C7:C13)</f>
        <v>5423.14</v>
      </c>
      <c r="F14" s="5">
        <f>SUM(F7:F13)</f>
        <v>6210</v>
      </c>
    </row>
    <row r="15" spans="1:9" ht="10.5" customHeight="1" x14ac:dyDescent="0.25"/>
    <row r="16" spans="1:9" hidden="1" x14ac:dyDescent="0.25"/>
    <row r="17" spans="1:6" ht="18.75" x14ac:dyDescent="0.3">
      <c r="A17" s="3" t="s">
        <v>35</v>
      </c>
    </row>
    <row r="19" spans="1:6" x14ac:dyDescent="0.25">
      <c r="A19" t="s">
        <v>36</v>
      </c>
      <c r="C19" s="5">
        <v>157</v>
      </c>
      <c r="F19" s="5">
        <v>157</v>
      </c>
    </row>
    <row r="20" spans="1:6" x14ac:dyDescent="0.25">
      <c r="A20" t="s">
        <v>37</v>
      </c>
      <c r="C20" s="1">
        <v>23</v>
      </c>
      <c r="F20" s="5">
        <v>23</v>
      </c>
    </row>
    <row r="21" spans="1:6" x14ac:dyDescent="0.25">
      <c r="A21" t="s">
        <v>38</v>
      </c>
      <c r="C21" s="5">
        <v>7.5</v>
      </c>
      <c r="F21" s="5">
        <v>7.5</v>
      </c>
    </row>
    <row r="23" spans="1:6" x14ac:dyDescent="0.25">
      <c r="A23" s="2" t="s">
        <v>23</v>
      </c>
      <c r="C23" s="5">
        <f>SUM(C19:C22)</f>
        <v>187.5</v>
      </c>
      <c r="F23" s="5">
        <f>SUM(F19:F22)</f>
        <v>187.5</v>
      </c>
    </row>
    <row r="25" spans="1:6" ht="18.75" x14ac:dyDescent="0.3">
      <c r="A25" s="3" t="s">
        <v>39</v>
      </c>
    </row>
    <row r="27" spans="1:6" x14ac:dyDescent="0.25">
      <c r="A27" t="s">
        <v>40</v>
      </c>
      <c r="C27" s="1">
        <v>1440</v>
      </c>
      <c r="F27" s="1">
        <v>1440</v>
      </c>
    </row>
    <row r="28" spans="1:6" x14ac:dyDescent="0.25">
      <c r="A28" t="s">
        <v>41</v>
      </c>
      <c r="C28" s="1">
        <v>101</v>
      </c>
      <c r="F28" s="1">
        <v>101</v>
      </c>
    </row>
    <row r="29" spans="1:6" x14ac:dyDescent="0.25">
      <c r="A29" t="s">
        <v>42</v>
      </c>
      <c r="C29" s="1">
        <v>309</v>
      </c>
      <c r="F29" s="1">
        <v>309</v>
      </c>
    </row>
    <row r="31" spans="1:6" x14ac:dyDescent="0.25">
      <c r="A31" s="2" t="s">
        <v>23</v>
      </c>
      <c r="C31" s="1">
        <f>SUM(C27:C30)</f>
        <v>1850</v>
      </c>
      <c r="F31" s="1">
        <f>SUM(F27:F30)</f>
        <v>1850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workbookViewId="0">
      <selection activeCell="F18" sqref="F18"/>
    </sheetView>
  </sheetViews>
  <sheetFormatPr defaultRowHeight="15" x14ac:dyDescent="0.25"/>
  <cols>
    <col min="2" max="2" width="20.140625" customWidth="1"/>
  </cols>
  <sheetData>
    <row r="1" spans="1:9" x14ac:dyDescent="0.25">
      <c r="A1" t="s">
        <v>44</v>
      </c>
    </row>
    <row r="3" spans="1:9" x14ac:dyDescent="0.25">
      <c r="A3" t="s">
        <v>1</v>
      </c>
      <c r="C3" t="s">
        <v>2</v>
      </c>
      <c r="F3" t="s">
        <v>22</v>
      </c>
      <c r="I3" t="s">
        <v>3</v>
      </c>
    </row>
    <row r="5" spans="1:9" ht="18.75" x14ac:dyDescent="0.3">
      <c r="A5" s="3" t="s">
        <v>45</v>
      </c>
    </row>
    <row r="7" spans="1:9" x14ac:dyDescent="0.25">
      <c r="A7" t="s">
        <v>46</v>
      </c>
      <c r="C7" s="1">
        <v>515</v>
      </c>
      <c r="F7" s="1">
        <v>515</v>
      </c>
    </row>
    <row r="8" spans="1:9" x14ac:dyDescent="0.25">
      <c r="C8" s="1"/>
    </row>
    <row r="9" spans="1:9" x14ac:dyDescent="0.25">
      <c r="A9" s="2" t="s">
        <v>23</v>
      </c>
      <c r="C9" s="1">
        <f>SUM(C7:C8)</f>
        <v>515</v>
      </c>
      <c r="F9" s="1">
        <f>SUM(F7:F8)</f>
        <v>515</v>
      </c>
    </row>
    <row r="12" spans="1:9" ht="18.75" x14ac:dyDescent="0.3">
      <c r="A12" s="3" t="s">
        <v>47</v>
      </c>
    </row>
    <row r="14" spans="1:9" x14ac:dyDescent="0.25">
      <c r="A14" t="s">
        <v>48</v>
      </c>
      <c r="C14" s="1">
        <v>100</v>
      </c>
      <c r="F14" s="1">
        <f t="shared" ref="F14:F19" si="0">SUM(C14:E14)</f>
        <v>100</v>
      </c>
    </row>
    <row r="15" spans="1:9" x14ac:dyDescent="0.25">
      <c r="A15" t="s">
        <v>49</v>
      </c>
      <c r="C15" s="1">
        <v>1200</v>
      </c>
      <c r="F15" s="1">
        <f t="shared" si="0"/>
        <v>1200</v>
      </c>
    </row>
    <row r="16" spans="1:9" x14ac:dyDescent="0.25">
      <c r="A16" t="s">
        <v>50</v>
      </c>
      <c r="C16" s="1">
        <v>100</v>
      </c>
      <c r="F16" s="1">
        <f t="shared" si="0"/>
        <v>100</v>
      </c>
    </row>
    <row r="17" spans="1:6" x14ac:dyDescent="0.25">
      <c r="A17" t="s">
        <v>51</v>
      </c>
      <c r="C17" s="1">
        <v>500</v>
      </c>
      <c r="F17" s="1">
        <f t="shared" si="0"/>
        <v>500</v>
      </c>
    </row>
    <row r="18" spans="1:6" x14ac:dyDescent="0.25">
      <c r="F18" s="1"/>
    </row>
    <row r="19" spans="1:6" x14ac:dyDescent="0.25">
      <c r="A19" s="2" t="s">
        <v>23</v>
      </c>
      <c r="C19" s="1">
        <f>SUM(C14:C18)</f>
        <v>1900</v>
      </c>
      <c r="F19" s="1">
        <f t="shared" si="0"/>
        <v>1900</v>
      </c>
    </row>
    <row r="21" spans="1:6" ht="18.75" x14ac:dyDescent="0.3">
      <c r="A21" s="3" t="s">
        <v>53</v>
      </c>
    </row>
    <row r="23" spans="1:6" x14ac:dyDescent="0.25">
      <c r="A23" t="s">
        <v>52</v>
      </c>
      <c r="C23" s="1">
        <v>100</v>
      </c>
      <c r="F23" s="1">
        <v>100</v>
      </c>
    </row>
    <row r="25" spans="1:6" x14ac:dyDescent="0.25">
      <c r="A25" s="2" t="s">
        <v>23</v>
      </c>
      <c r="C25" s="1">
        <f>SUM(C23:C24)</f>
        <v>100</v>
      </c>
      <c r="F25" s="1">
        <f>SUM(F23:F24)</f>
        <v>100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topLeftCell="A7" workbookViewId="0">
      <selection activeCell="F20" sqref="F20"/>
    </sheetView>
  </sheetViews>
  <sheetFormatPr defaultRowHeight="15" x14ac:dyDescent="0.25"/>
  <cols>
    <col min="2" max="2" width="19.140625" customWidth="1"/>
    <col min="5" max="5" width="6.5703125" customWidth="1"/>
    <col min="8" max="8" width="7.42578125" customWidth="1"/>
  </cols>
  <sheetData>
    <row r="1" spans="1:9" x14ac:dyDescent="0.25">
      <c r="A1" t="s">
        <v>54</v>
      </c>
    </row>
    <row r="3" spans="1:9" x14ac:dyDescent="0.25">
      <c r="A3" t="s">
        <v>1</v>
      </c>
      <c r="C3" t="s">
        <v>2</v>
      </c>
      <c r="F3" t="s">
        <v>22</v>
      </c>
      <c r="I3" t="s">
        <v>3</v>
      </c>
    </row>
    <row r="5" spans="1:9" ht="18.75" x14ac:dyDescent="0.3">
      <c r="A5" s="3" t="s">
        <v>55</v>
      </c>
    </row>
    <row r="7" spans="1:9" x14ac:dyDescent="0.25">
      <c r="A7" t="s">
        <v>56</v>
      </c>
      <c r="C7" s="1">
        <v>1000</v>
      </c>
      <c r="F7" s="1">
        <v>0</v>
      </c>
      <c r="I7" t="s">
        <v>57</v>
      </c>
    </row>
    <row r="8" spans="1:9" x14ac:dyDescent="0.25">
      <c r="A8" s="2"/>
    </row>
    <row r="9" spans="1:9" x14ac:dyDescent="0.25">
      <c r="A9" s="2" t="s">
        <v>23</v>
      </c>
      <c r="C9" s="1">
        <f>SUM(C7:C8)</f>
        <v>1000</v>
      </c>
      <c r="F9" s="1">
        <f>SUM(F7:F8)</f>
        <v>0</v>
      </c>
    </row>
    <row r="10" spans="1:9" ht="12" customHeight="1" x14ac:dyDescent="0.25"/>
    <row r="11" spans="1:9" ht="18.75" x14ac:dyDescent="0.3">
      <c r="A11" s="3" t="s">
        <v>52</v>
      </c>
    </row>
    <row r="12" spans="1:9" ht="12" customHeight="1" x14ac:dyDescent="0.25"/>
    <row r="13" spans="1:9" x14ac:dyDescent="0.25">
      <c r="A13" t="s">
        <v>58</v>
      </c>
      <c r="C13" s="1">
        <v>100</v>
      </c>
      <c r="F13" s="1">
        <f t="shared" ref="F13:F17" si="0">SUM(C13:E13)</f>
        <v>100</v>
      </c>
    </row>
    <row r="14" spans="1:9" x14ac:dyDescent="0.25">
      <c r="A14" t="s">
        <v>59</v>
      </c>
      <c r="C14" s="1">
        <v>480</v>
      </c>
      <c r="F14" s="1">
        <v>600</v>
      </c>
    </row>
    <row r="15" spans="1:9" x14ac:dyDescent="0.25">
      <c r="A15" t="s">
        <v>60</v>
      </c>
      <c r="C15" s="1">
        <v>309</v>
      </c>
      <c r="F15" s="1">
        <f t="shared" si="0"/>
        <v>309</v>
      </c>
      <c r="I15" t="s">
        <v>64</v>
      </c>
    </row>
    <row r="16" spans="1:9" x14ac:dyDescent="0.25">
      <c r="A16" t="s">
        <v>61</v>
      </c>
      <c r="C16" s="1">
        <v>150</v>
      </c>
      <c r="F16" s="1">
        <f t="shared" si="0"/>
        <v>150</v>
      </c>
    </row>
    <row r="17" spans="1:9" x14ac:dyDescent="0.25">
      <c r="A17" t="s">
        <v>62</v>
      </c>
      <c r="C17" s="5">
        <v>772.5</v>
      </c>
      <c r="F17" s="1">
        <f t="shared" si="0"/>
        <v>772.5</v>
      </c>
      <c r="I17" t="s">
        <v>66</v>
      </c>
    </row>
    <row r="18" spans="1:9" x14ac:dyDescent="0.25">
      <c r="A18" t="s">
        <v>63</v>
      </c>
      <c r="C18" s="1">
        <v>900</v>
      </c>
      <c r="F18" s="1">
        <v>0</v>
      </c>
      <c r="I18" t="s">
        <v>65</v>
      </c>
    </row>
    <row r="19" spans="1:9" x14ac:dyDescent="0.25">
      <c r="F19" s="1"/>
    </row>
    <row r="20" spans="1:9" x14ac:dyDescent="0.25">
      <c r="A20" s="2" t="s">
        <v>23</v>
      </c>
      <c r="C20" s="1">
        <f>SUM(C13:C19)</f>
        <v>2711.5</v>
      </c>
      <c r="F20" s="1">
        <f>SUM(F13:F19)</f>
        <v>1931.5</v>
      </c>
    </row>
    <row r="21" spans="1:9" ht="9" customHeight="1" x14ac:dyDescent="0.25"/>
    <row r="22" spans="1:9" ht="18.75" x14ac:dyDescent="0.3">
      <c r="A22" s="3" t="s">
        <v>67</v>
      </c>
    </row>
    <row r="24" spans="1:9" x14ac:dyDescent="0.25">
      <c r="A24" t="s">
        <v>68</v>
      </c>
      <c r="C24" s="1">
        <v>500</v>
      </c>
      <c r="F24" s="1">
        <v>500</v>
      </c>
      <c r="I24" t="s">
        <v>75</v>
      </c>
    </row>
    <row r="25" spans="1:9" x14ac:dyDescent="0.25">
      <c r="A25" t="s">
        <v>69</v>
      </c>
      <c r="C25" s="1">
        <v>300</v>
      </c>
      <c r="F25" s="1">
        <v>300</v>
      </c>
    </row>
    <row r="26" spans="1:9" x14ac:dyDescent="0.25">
      <c r="A26" t="s">
        <v>70</v>
      </c>
      <c r="C26" s="1">
        <v>220</v>
      </c>
      <c r="F26" s="1">
        <v>220</v>
      </c>
    </row>
    <row r="27" spans="1:9" x14ac:dyDescent="0.25">
      <c r="A27" t="s">
        <v>71</v>
      </c>
    </row>
    <row r="28" spans="1:9" x14ac:dyDescent="0.25">
      <c r="A28" t="s">
        <v>72</v>
      </c>
      <c r="C28" s="1">
        <v>250</v>
      </c>
      <c r="F28" s="1">
        <v>250</v>
      </c>
    </row>
    <row r="29" spans="1:9" x14ac:dyDescent="0.25">
      <c r="A29" t="s">
        <v>73</v>
      </c>
      <c r="C29" s="1">
        <v>25</v>
      </c>
      <c r="F29" s="1">
        <v>25</v>
      </c>
    </row>
    <row r="30" spans="1:9" x14ac:dyDescent="0.25">
      <c r="A30" t="s">
        <v>74</v>
      </c>
      <c r="C30" s="1">
        <v>155</v>
      </c>
      <c r="F30" s="1">
        <v>155</v>
      </c>
    </row>
    <row r="32" spans="1:9" x14ac:dyDescent="0.25">
      <c r="A32" s="2" t="s">
        <v>23</v>
      </c>
      <c r="C32" s="1">
        <f>SUM(C24:C31)</f>
        <v>1450</v>
      </c>
      <c r="F32" s="1">
        <f>SUM(F24:F31)</f>
        <v>1450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"/>
  <sheetViews>
    <sheetView workbookViewId="0">
      <selection activeCell="A5" sqref="A5:F12"/>
    </sheetView>
  </sheetViews>
  <sheetFormatPr defaultRowHeight="15" x14ac:dyDescent="0.25"/>
  <cols>
    <col min="2" max="2" width="35" customWidth="1"/>
    <col min="5" max="5" width="6.28515625" customWidth="1"/>
    <col min="8" max="8" width="6" customWidth="1"/>
  </cols>
  <sheetData>
    <row r="1" spans="1:9" x14ac:dyDescent="0.25">
      <c r="A1" t="s">
        <v>76</v>
      </c>
    </row>
    <row r="3" spans="1:9" x14ac:dyDescent="0.25">
      <c r="A3" t="s">
        <v>1</v>
      </c>
      <c r="C3" t="s">
        <v>2</v>
      </c>
      <c r="F3" t="s">
        <v>22</v>
      </c>
      <c r="I3" t="s">
        <v>3</v>
      </c>
    </row>
    <row r="5" spans="1:9" ht="18.75" x14ac:dyDescent="0.3">
      <c r="A5" s="3" t="s">
        <v>76</v>
      </c>
    </row>
    <row r="7" spans="1:9" x14ac:dyDescent="0.25">
      <c r="A7" t="s">
        <v>80</v>
      </c>
      <c r="C7" s="1">
        <v>7000</v>
      </c>
      <c r="F7" s="1">
        <v>7000</v>
      </c>
    </row>
    <row r="8" spans="1:9" x14ac:dyDescent="0.25">
      <c r="A8" t="s">
        <v>77</v>
      </c>
      <c r="C8" s="1">
        <v>500</v>
      </c>
      <c r="F8" s="1">
        <v>500</v>
      </c>
    </row>
    <row r="9" spans="1:9" x14ac:dyDescent="0.25">
      <c r="A9" t="s">
        <v>78</v>
      </c>
      <c r="C9" s="1">
        <v>3000</v>
      </c>
      <c r="F9" s="1">
        <v>3000</v>
      </c>
    </row>
    <row r="10" spans="1:9" x14ac:dyDescent="0.25">
      <c r="A10" t="s">
        <v>79</v>
      </c>
      <c r="C10" s="1">
        <v>1000</v>
      </c>
      <c r="F10" s="1">
        <v>1000</v>
      </c>
    </row>
    <row r="12" spans="1:9" x14ac:dyDescent="0.25">
      <c r="A12" s="2" t="s">
        <v>23</v>
      </c>
      <c r="C12" s="1">
        <f>SUM(C7:C11)</f>
        <v>11500</v>
      </c>
      <c r="F12" s="1">
        <f>SUM(F7:F11)</f>
        <v>11500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workbookViewId="0">
      <selection activeCell="F12" sqref="F12"/>
    </sheetView>
  </sheetViews>
  <sheetFormatPr defaultRowHeight="15" x14ac:dyDescent="0.25"/>
  <cols>
    <col min="1" max="1" width="22.5703125" bestFit="1" customWidth="1"/>
    <col min="2" max="2" width="21.140625" customWidth="1"/>
    <col min="3" max="3" width="10.140625" bestFit="1" customWidth="1"/>
    <col min="6" max="6" width="10.85546875" customWidth="1"/>
    <col min="8" max="8" width="4.140625" customWidth="1"/>
  </cols>
  <sheetData>
    <row r="1" spans="1:9" x14ac:dyDescent="0.25">
      <c r="A1" t="s">
        <v>83</v>
      </c>
    </row>
    <row r="3" spans="1:9" x14ac:dyDescent="0.25">
      <c r="A3" t="s">
        <v>1</v>
      </c>
      <c r="C3" t="s">
        <v>2</v>
      </c>
      <c r="F3" t="s">
        <v>22</v>
      </c>
      <c r="I3" t="s">
        <v>3</v>
      </c>
    </row>
    <row r="5" spans="1:9" ht="18.75" x14ac:dyDescent="0.3">
      <c r="A5" s="3" t="s">
        <v>84</v>
      </c>
    </row>
    <row r="7" spans="1:9" x14ac:dyDescent="0.25">
      <c r="A7" t="s">
        <v>8</v>
      </c>
      <c r="C7" s="1">
        <v>2243</v>
      </c>
      <c r="F7" s="1">
        <v>3652</v>
      </c>
    </row>
    <row r="8" spans="1:9" x14ac:dyDescent="0.25">
      <c r="A8" t="s">
        <v>25</v>
      </c>
      <c r="C8" s="5">
        <v>5423.14</v>
      </c>
      <c r="F8" s="5">
        <v>6210</v>
      </c>
    </row>
    <row r="9" spans="1:9" x14ac:dyDescent="0.25">
      <c r="A9" t="s">
        <v>35</v>
      </c>
      <c r="C9" s="5">
        <v>187.5</v>
      </c>
      <c r="F9" s="5">
        <v>187.5</v>
      </c>
    </row>
    <row r="10" spans="1:9" x14ac:dyDescent="0.25">
      <c r="A10" t="s">
        <v>39</v>
      </c>
      <c r="C10" s="5">
        <v>1850</v>
      </c>
      <c r="F10" s="5">
        <v>1850</v>
      </c>
    </row>
    <row r="11" spans="1:9" x14ac:dyDescent="0.25">
      <c r="A11" t="s">
        <v>45</v>
      </c>
      <c r="C11" s="7">
        <v>515</v>
      </c>
      <c r="F11" s="5">
        <v>515</v>
      </c>
    </row>
    <row r="12" spans="1:9" x14ac:dyDescent="0.25">
      <c r="A12" t="s">
        <v>47</v>
      </c>
      <c r="C12" s="5">
        <v>1900</v>
      </c>
      <c r="F12" s="5">
        <v>1900</v>
      </c>
    </row>
    <row r="13" spans="1:9" x14ac:dyDescent="0.25">
      <c r="A13" t="s">
        <v>53</v>
      </c>
      <c r="C13" s="5">
        <v>100</v>
      </c>
      <c r="F13" s="5">
        <v>100</v>
      </c>
    </row>
    <row r="14" spans="1:9" x14ac:dyDescent="0.25">
      <c r="A14" t="s">
        <v>85</v>
      </c>
      <c r="C14" s="1">
        <v>1000</v>
      </c>
      <c r="F14" s="5">
        <v>1000</v>
      </c>
    </row>
    <row r="15" spans="1:9" x14ac:dyDescent="0.25">
      <c r="A15" t="s">
        <v>52</v>
      </c>
      <c r="C15" s="5">
        <v>2712</v>
      </c>
      <c r="F15" s="5">
        <v>1932</v>
      </c>
    </row>
    <row r="16" spans="1:9" x14ac:dyDescent="0.25">
      <c r="A16" t="s">
        <v>86</v>
      </c>
      <c r="C16" s="5">
        <v>1450</v>
      </c>
      <c r="F16" s="5">
        <v>1450</v>
      </c>
    </row>
    <row r="18" spans="1:9" x14ac:dyDescent="0.25">
      <c r="A18" s="2" t="s">
        <v>23</v>
      </c>
      <c r="C18" s="1">
        <f>SUM(C7:C17)</f>
        <v>17380.64</v>
      </c>
      <c r="F18" s="1">
        <f>SUM(F7:F17)</f>
        <v>18796.5</v>
      </c>
    </row>
    <row r="21" spans="1:9" ht="18.75" x14ac:dyDescent="0.3">
      <c r="A21" s="3" t="s">
        <v>0</v>
      </c>
    </row>
    <row r="23" spans="1:9" x14ac:dyDescent="0.25">
      <c r="A23" t="s">
        <v>4</v>
      </c>
      <c r="C23" s="1">
        <v>2200</v>
      </c>
      <c r="F23" s="5">
        <v>2200</v>
      </c>
    </row>
    <row r="24" spans="1:9" x14ac:dyDescent="0.25">
      <c r="A24" t="s">
        <v>7</v>
      </c>
      <c r="C24" s="5">
        <v>12790</v>
      </c>
      <c r="F24" s="1">
        <v>13000</v>
      </c>
      <c r="I24" t="s">
        <v>87</v>
      </c>
    </row>
    <row r="26" spans="1:9" x14ac:dyDescent="0.25">
      <c r="A26" s="2" t="s">
        <v>23</v>
      </c>
      <c r="C26" s="1">
        <f>SUM(C23:C25)</f>
        <v>14990</v>
      </c>
      <c r="F26" s="5">
        <f>SUM(F23:F25)</f>
        <v>15200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42"/>
  <sheetViews>
    <sheetView tabSelected="1" topLeftCell="A62" zoomScale="75" zoomScaleNormal="75" workbookViewId="0">
      <selection activeCell="H64" sqref="H64"/>
    </sheetView>
  </sheetViews>
  <sheetFormatPr defaultRowHeight="15" x14ac:dyDescent="0.25"/>
  <cols>
    <col min="1" max="1" width="11.85546875" customWidth="1"/>
    <col min="2" max="2" width="2.140625" customWidth="1"/>
    <col min="3" max="3" width="42.7109375" bestFit="1" customWidth="1"/>
    <col min="4" max="4" width="11.85546875" hidden="1" customWidth="1"/>
    <col min="5" max="5" width="5.7109375" hidden="1" customWidth="1"/>
    <col min="6" max="6" width="11.85546875" customWidth="1"/>
    <col min="7" max="7" width="5.7109375" customWidth="1"/>
    <col min="8" max="8" width="11.85546875" customWidth="1"/>
  </cols>
  <sheetData>
    <row r="1" spans="1:17" x14ac:dyDescent="0.25">
      <c r="A1" s="27" t="s">
        <v>129</v>
      </c>
      <c r="B1" s="27"/>
      <c r="C1" s="27"/>
      <c r="D1" s="27"/>
      <c r="E1" s="27"/>
      <c r="F1" s="27"/>
      <c r="G1" s="27"/>
      <c r="H1" s="27"/>
    </row>
    <row r="3" spans="1:17" x14ac:dyDescent="0.25">
      <c r="A3" s="27" t="s">
        <v>130</v>
      </c>
      <c r="B3" s="27"/>
      <c r="C3" s="27"/>
      <c r="D3" s="27"/>
      <c r="E3" s="27"/>
      <c r="F3" s="27"/>
      <c r="G3" s="27"/>
      <c r="H3" s="27"/>
    </row>
    <row r="4" spans="1:17" ht="45" x14ac:dyDescent="0.25">
      <c r="A4" s="9" t="s">
        <v>101</v>
      </c>
      <c r="C4" t="s">
        <v>1</v>
      </c>
      <c r="D4" s="9" t="s">
        <v>93</v>
      </c>
      <c r="E4" s="9"/>
      <c r="F4" s="9" t="s">
        <v>100</v>
      </c>
      <c r="G4" s="9"/>
      <c r="H4" s="9" t="s">
        <v>94</v>
      </c>
      <c r="I4" s="9"/>
      <c r="J4" s="9"/>
      <c r="K4" s="9"/>
      <c r="L4" s="9"/>
      <c r="M4" s="9"/>
      <c r="N4" s="9"/>
      <c r="O4" s="9"/>
      <c r="P4" s="9"/>
      <c r="Q4" s="9"/>
    </row>
    <row r="5" spans="1:17" x14ac:dyDescent="0.25">
      <c r="D5" s="10" t="s">
        <v>95</v>
      </c>
      <c r="E5" s="10"/>
      <c r="F5" s="10" t="s">
        <v>95</v>
      </c>
      <c r="G5" s="8"/>
      <c r="H5" s="10" t="s">
        <v>95</v>
      </c>
      <c r="I5" s="8"/>
    </row>
    <row r="6" spans="1:17" ht="18.75" x14ac:dyDescent="0.3">
      <c r="A6" s="11"/>
      <c r="B6" s="11"/>
      <c r="C6" s="12" t="s">
        <v>102</v>
      </c>
      <c r="D6" s="13"/>
      <c r="E6" s="13"/>
      <c r="F6" s="13"/>
      <c r="G6" s="13"/>
      <c r="H6" s="13"/>
      <c r="I6" s="14"/>
      <c r="J6" s="15"/>
      <c r="K6" s="15"/>
      <c r="L6" s="15"/>
      <c r="M6" s="15"/>
      <c r="N6" s="15"/>
      <c r="O6" s="15"/>
      <c r="P6" s="15"/>
    </row>
    <row r="7" spans="1:17" x14ac:dyDescent="0.25">
      <c r="A7" s="15">
        <v>1942.55</v>
      </c>
      <c r="B7" s="15"/>
      <c r="C7" s="15" t="s">
        <v>4</v>
      </c>
      <c r="D7" s="14">
        <v>2200</v>
      </c>
      <c r="E7" s="14"/>
      <c r="F7" s="14">
        <v>2200</v>
      </c>
      <c r="G7" s="14"/>
      <c r="H7" s="14">
        <v>2200</v>
      </c>
      <c r="I7" s="14"/>
      <c r="J7" s="14"/>
      <c r="K7" s="14"/>
      <c r="L7" s="14"/>
      <c r="M7" s="14"/>
      <c r="N7" s="15"/>
      <c r="O7" s="15"/>
      <c r="P7" s="15"/>
    </row>
    <row r="8" spans="1:17" x14ac:dyDescent="0.25">
      <c r="A8" s="15">
        <v>12297</v>
      </c>
      <c r="B8" s="15"/>
      <c r="C8" s="15" t="s">
        <v>7</v>
      </c>
      <c r="D8" s="14">
        <v>12790</v>
      </c>
      <c r="E8" s="14"/>
      <c r="F8" s="14">
        <v>12790</v>
      </c>
      <c r="G8" s="14"/>
      <c r="H8" s="14">
        <v>13000</v>
      </c>
      <c r="I8" s="14"/>
      <c r="J8" s="14"/>
      <c r="K8" s="14"/>
      <c r="L8" s="14"/>
      <c r="M8" s="14"/>
      <c r="N8" s="15"/>
      <c r="O8" s="15"/>
      <c r="P8" s="15"/>
    </row>
    <row r="9" spans="1:17" x14ac:dyDescent="0.25">
      <c r="A9" s="15">
        <v>8.11</v>
      </c>
      <c r="B9" s="15"/>
      <c r="C9" s="15" t="s">
        <v>114</v>
      </c>
      <c r="D9" s="14">
        <v>0</v>
      </c>
      <c r="E9" s="14"/>
      <c r="F9" s="14">
        <v>0</v>
      </c>
      <c r="G9" s="14"/>
      <c r="H9" s="14">
        <v>0</v>
      </c>
      <c r="I9" s="14"/>
      <c r="J9" s="14"/>
      <c r="K9" s="14"/>
      <c r="L9" s="14"/>
      <c r="M9" s="14"/>
      <c r="N9" s="15"/>
      <c r="O9" s="15"/>
      <c r="P9" s="15"/>
    </row>
    <row r="10" spans="1:17" x14ac:dyDescent="0.25">
      <c r="A10" s="15">
        <v>1431.94</v>
      </c>
      <c r="B10" s="15"/>
      <c r="C10" s="15" t="s">
        <v>116</v>
      </c>
      <c r="D10" s="14">
        <v>0</v>
      </c>
      <c r="E10" s="14"/>
      <c r="F10" s="14">
        <v>0</v>
      </c>
      <c r="G10" s="14"/>
      <c r="H10" s="14">
        <v>0</v>
      </c>
      <c r="I10" s="14"/>
      <c r="J10" s="14"/>
      <c r="K10" s="14"/>
      <c r="L10" s="14"/>
      <c r="M10" s="14"/>
      <c r="N10" s="15"/>
      <c r="O10" s="15"/>
      <c r="P10" s="15"/>
    </row>
    <row r="11" spans="1:17" x14ac:dyDescent="0.25">
      <c r="A11" s="15">
        <v>4835.0600000000004</v>
      </c>
      <c r="B11" s="15"/>
      <c r="C11" s="15" t="s">
        <v>115</v>
      </c>
      <c r="D11" s="14">
        <v>0</v>
      </c>
      <c r="E11" s="14"/>
      <c r="F11" s="14">
        <v>0</v>
      </c>
      <c r="G11" s="14"/>
      <c r="H11" s="14">
        <v>0</v>
      </c>
      <c r="I11" s="14"/>
      <c r="J11" s="14"/>
      <c r="K11" s="14"/>
      <c r="L11" s="14"/>
      <c r="M11" s="14"/>
      <c r="N11" s="15"/>
      <c r="O11" s="15"/>
      <c r="P11" s="15"/>
    </row>
    <row r="12" spans="1:17" x14ac:dyDescent="0.25">
      <c r="A12" s="15">
        <v>0</v>
      </c>
      <c r="B12" s="15"/>
      <c r="C12" s="15" t="s">
        <v>89</v>
      </c>
      <c r="D12" s="14">
        <v>0</v>
      </c>
      <c r="E12" s="14"/>
      <c r="F12" s="14">
        <v>0</v>
      </c>
      <c r="G12" s="14"/>
      <c r="H12" s="14">
        <v>0</v>
      </c>
      <c r="I12" s="14"/>
      <c r="J12" s="14"/>
      <c r="K12" s="14"/>
      <c r="L12" s="14"/>
      <c r="M12" s="14"/>
      <c r="N12" s="15"/>
      <c r="O12" s="15"/>
      <c r="P12" s="15"/>
    </row>
    <row r="13" spans="1:17" x14ac:dyDescent="0.25">
      <c r="A13" s="16">
        <f>SUM(A7:A12)</f>
        <v>20514.66</v>
      </c>
      <c r="B13" s="17"/>
      <c r="C13" s="17" t="s">
        <v>104</v>
      </c>
      <c r="D13" s="16">
        <f>SUM(D7:D12)</f>
        <v>14990</v>
      </c>
      <c r="E13" s="16"/>
      <c r="F13" s="16">
        <f>SUM(F7:F12)</f>
        <v>14990</v>
      </c>
      <c r="G13" s="16"/>
      <c r="H13" s="16">
        <f>SUM(H7:H12)</f>
        <v>15200</v>
      </c>
      <c r="I13" s="14"/>
      <c r="J13" s="14"/>
      <c r="K13" s="14"/>
      <c r="L13" s="14"/>
      <c r="M13" s="14"/>
      <c r="N13" s="15"/>
      <c r="O13" s="15"/>
      <c r="P13" s="15"/>
    </row>
    <row r="14" spans="1:17" x14ac:dyDescent="0.25">
      <c r="A14" s="15"/>
      <c r="B14" s="15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</row>
    <row r="15" spans="1:17" ht="18.75" x14ac:dyDescent="0.3">
      <c r="A15" s="11"/>
      <c r="B15" s="18"/>
      <c r="C15" s="12" t="s">
        <v>103</v>
      </c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5"/>
      <c r="O15" s="15"/>
      <c r="P15" s="15"/>
    </row>
    <row r="16" spans="1:17" ht="15.75" x14ac:dyDescent="0.25">
      <c r="A16" s="11"/>
      <c r="B16" s="19" t="s">
        <v>90</v>
      </c>
      <c r="C16" s="11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5"/>
      <c r="O16" s="15"/>
      <c r="P16" s="15"/>
    </row>
    <row r="17" spans="1:16" ht="15.75" x14ac:dyDescent="0.25">
      <c r="A17" s="15">
        <v>0</v>
      </c>
      <c r="B17" s="20"/>
      <c r="C17" s="15" t="s">
        <v>9</v>
      </c>
      <c r="D17" s="14">
        <v>0</v>
      </c>
      <c r="E17" s="14"/>
      <c r="F17" s="14">
        <v>0</v>
      </c>
      <c r="G17" s="14"/>
      <c r="H17" s="23">
        <v>0</v>
      </c>
      <c r="I17" s="14"/>
      <c r="J17" s="14"/>
      <c r="K17" s="14"/>
      <c r="L17" s="14"/>
      <c r="M17" s="14"/>
      <c r="N17" s="15"/>
      <c r="O17" s="15"/>
      <c r="P17" s="15"/>
    </row>
    <row r="18" spans="1:16" ht="15.75" x14ac:dyDescent="0.25">
      <c r="A18" s="15">
        <v>0</v>
      </c>
      <c r="B18" s="20"/>
      <c r="C18" s="15" t="s">
        <v>10</v>
      </c>
      <c r="D18" s="14">
        <v>15</v>
      </c>
      <c r="E18" s="14"/>
      <c r="F18" s="14">
        <v>15</v>
      </c>
      <c r="G18" s="14"/>
      <c r="H18" s="23">
        <v>0</v>
      </c>
      <c r="I18" s="14"/>
      <c r="J18" s="14"/>
      <c r="K18" s="14"/>
      <c r="L18" s="14"/>
      <c r="M18" s="14"/>
      <c r="N18" s="15"/>
      <c r="O18" s="15"/>
      <c r="P18" s="15"/>
    </row>
    <row r="19" spans="1:16" ht="15.75" x14ac:dyDescent="0.25">
      <c r="A19" s="15">
        <v>35</v>
      </c>
      <c r="B19" s="20"/>
      <c r="C19" s="15" t="s">
        <v>11</v>
      </c>
      <c r="D19" s="14">
        <v>35</v>
      </c>
      <c r="E19" s="14"/>
      <c r="F19" s="14">
        <v>35</v>
      </c>
      <c r="G19" s="14"/>
      <c r="H19" s="23">
        <v>50</v>
      </c>
      <c r="I19" s="14"/>
      <c r="J19" s="14"/>
      <c r="K19" s="14"/>
      <c r="L19" s="14"/>
      <c r="M19" s="14"/>
      <c r="N19" s="15"/>
      <c r="O19" s="15"/>
      <c r="P19" s="15"/>
    </row>
    <row r="20" spans="1:16" ht="15.75" x14ac:dyDescent="0.25">
      <c r="A20" s="15">
        <v>8</v>
      </c>
      <c r="B20" s="20"/>
      <c r="C20" s="15" t="s">
        <v>12</v>
      </c>
      <c r="D20" s="14">
        <v>24</v>
      </c>
      <c r="E20" s="14"/>
      <c r="F20" s="14">
        <v>24</v>
      </c>
      <c r="G20" s="14"/>
      <c r="H20" s="24">
        <v>150</v>
      </c>
      <c r="I20" s="14"/>
      <c r="J20" s="14"/>
      <c r="K20" s="14"/>
      <c r="L20" s="14"/>
      <c r="M20" s="14"/>
      <c r="N20" s="15"/>
      <c r="O20" s="15"/>
      <c r="P20" s="15"/>
    </row>
    <row r="21" spans="1:16" ht="15.75" x14ac:dyDescent="0.25">
      <c r="A21" s="15">
        <v>807.15</v>
      </c>
      <c r="B21" s="20"/>
      <c r="C21" s="15" t="s">
        <v>13</v>
      </c>
      <c r="D21" s="14">
        <v>1200</v>
      </c>
      <c r="E21" s="14"/>
      <c r="F21" s="14">
        <v>1200</v>
      </c>
      <c r="G21" s="14"/>
      <c r="H21" s="24">
        <v>1000</v>
      </c>
      <c r="I21" s="14"/>
      <c r="J21" s="14"/>
      <c r="K21" s="14"/>
      <c r="L21" s="14"/>
      <c r="M21" s="14"/>
      <c r="N21" s="15"/>
      <c r="O21" s="15"/>
      <c r="P21" s="15"/>
    </row>
    <row r="22" spans="1:16" ht="15.75" x14ac:dyDescent="0.25">
      <c r="A22" s="15">
        <v>147.35</v>
      </c>
      <c r="B22" s="20"/>
      <c r="C22" s="15" t="s">
        <v>15</v>
      </c>
      <c r="D22" s="14">
        <v>0</v>
      </c>
      <c r="E22" s="14"/>
      <c r="F22" s="14">
        <v>0</v>
      </c>
      <c r="G22" s="14"/>
      <c r="H22" s="24">
        <v>0</v>
      </c>
      <c r="I22" s="14"/>
      <c r="J22" s="14"/>
      <c r="K22" s="14"/>
      <c r="L22" s="14"/>
      <c r="M22" s="14"/>
      <c r="N22" s="15"/>
      <c r="O22" s="15"/>
      <c r="P22" s="15"/>
    </row>
    <row r="23" spans="1:16" ht="15.75" x14ac:dyDescent="0.25">
      <c r="A23" s="15">
        <v>0</v>
      </c>
      <c r="B23" s="20"/>
      <c r="C23" s="15" t="s">
        <v>81</v>
      </c>
      <c r="D23" s="14">
        <v>82</v>
      </c>
      <c r="E23" s="14"/>
      <c r="F23" s="14">
        <v>82</v>
      </c>
      <c r="G23" s="14"/>
      <c r="H23" s="24">
        <v>0</v>
      </c>
      <c r="I23" s="14"/>
      <c r="J23" s="14"/>
      <c r="K23" s="14"/>
      <c r="L23" s="14"/>
      <c r="M23" s="14"/>
      <c r="N23" s="15"/>
      <c r="O23" s="15"/>
      <c r="P23" s="15"/>
    </row>
    <row r="24" spans="1:16" ht="15.75" x14ac:dyDescent="0.25">
      <c r="A24" s="15">
        <v>0</v>
      </c>
      <c r="B24" s="20"/>
      <c r="C24" s="15" t="s">
        <v>16</v>
      </c>
      <c r="D24" s="14">
        <v>0</v>
      </c>
      <c r="E24" s="14"/>
      <c r="F24" s="14">
        <v>0</v>
      </c>
      <c r="G24" s="14"/>
      <c r="H24" s="24">
        <v>0</v>
      </c>
      <c r="I24" s="14"/>
      <c r="J24" s="14"/>
      <c r="K24" s="14"/>
      <c r="L24" s="14"/>
      <c r="M24" s="14"/>
      <c r="N24" s="15"/>
      <c r="O24" s="15"/>
      <c r="P24" s="15"/>
    </row>
    <row r="25" spans="1:16" ht="15.75" x14ac:dyDescent="0.25">
      <c r="A25" s="15">
        <v>0</v>
      </c>
      <c r="B25" s="20"/>
      <c r="C25" s="15" t="s">
        <v>17</v>
      </c>
      <c r="D25" s="14">
        <v>309</v>
      </c>
      <c r="E25" s="14"/>
      <c r="F25" s="14">
        <v>309</v>
      </c>
      <c r="G25" s="14"/>
      <c r="H25" s="24">
        <v>309</v>
      </c>
      <c r="I25" s="14"/>
      <c r="J25" s="14"/>
      <c r="K25" s="14"/>
      <c r="L25" s="14"/>
      <c r="M25" s="14"/>
      <c r="N25" s="15"/>
      <c r="O25" s="15"/>
      <c r="P25" s="15"/>
    </row>
    <row r="26" spans="1:16" ht="15.75" x14ac:dyDescent="0.25">
      <c r="A26" s="15">
        <v>0</v>
      </c>
      <c r="B26" s="20"/>
      <c r="C26" s="15" t="s">
        <v>18</v>
      </c>
      <c r="D26" s="14">
        <v>50</v>
      </c>
      <c r="E26" s="14"/>
      <c r="F26" s="14">
        <v>50</v>
      </c>
      <c r="G26" s="14"/>
      <c r="H26" s="24">
        <v>50</v>
      </c>
      <c r="I26" s="14"/>
      <c r="J26" s="14"/>
      <c r="K26" s="14"/>
      <c r="L26" s="14"/>
      <c r="M26" s="14"/>
      <c r="N26" s="15"/>
      <c r="O26" s="15"/>
      <c r="P26" s="15"/>
    </row>
    <row r="27" spans="1:16" ht="15.75" x14ac:dyDescent="0.25">
      <c r="A27" s="15">
        <v>0</v>
      </c>
      <c r="B27" s="20"/>
      <c r="C27" s="15" t="s">
        <v>19</v>
      </c>
      <c r="D27" s="14">
        <v>78</v>
      </c>
      <c r="E27" s="14"/>
      <c r="F27" s="14">
        <v>78</v>
      </c>
      <c r="G27" s="14"/>
      <c r="H27" s="24">
        <v>78</v>
      </c>
      <c r="I27" s="14"/>
      <c r="J27" s="14"/>
      <c r="K27" s="14"/>
      <c r="L27" s="14"/>
      <c r="M27" s="14"/>
      <c r="N27" s="15"/>
      <c r="O27" s="15"/>
      <c r="P27" s="15"/>
    </row>
    <row r="28" spans="1:16" ht="15.75" x14ac:dyDescent="0.25">
      <c r="A28" s="15">
        <v>155</v>
      </c>
      <c r="B28" s="20"/>
      <c r="C28" s="15" t="s">
        <v>20</v>
      </c>
      <c r="D28" s="14">
        <v>250</v>
      </c>
      <c r="E28" s="14"/>
      <c r="F28" s="14">
        <v>250</v>
      </c>
      <c r="G28" s="14"/>
      <c r="H28" s="24">
        <v>250</v>
      </c>
      <c r="I28" s="14"/>
      <c r="J28" s="14"/>
      <c r="K28" s="14"/>
      <c r="L28" s="14"/>
      <c r="M28" s="14"/>
      <c r="N28" s="15"/>
      <c r="O28" s="15"/>
      <c r="P28" s="15"/>
    </row>
    <row r="29" spans="1:16" ht="15.75" x14ac:dyDescent="0.25">
      <c r="A29" s="11"/>
      <c r="B29" s="19" t="s">
        <v>25</v>
      </c>
      <c r="C29" s="11"/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5"/>
      <c r="O29" s="15"/>
      <c r="P29" s="15"/>
    </row>
    <row r="30" spans="1:16" ht="15.75" x14ac:dyDescent="0.25">
      <c r="A30" s="15">
        <v>0</v>
      </c>
      <c r="B30" s="20"/>
      <c r="C30" s="15" t="s">
        <v>26</v>
      </c>
      <c r="D30" s="14">
        <v>3346.5</v>
      </c>
      <c r="E30" s="14"/>
      <c r="F30" s="14">
        <v>3346.5</v>
      </c>
      <c r="G30" s="14"/>
      <c r="H30" s="24">
        <v>4600</v>
      </c>
      <c r="I30" s="14"/>
      <c r="J30" s="14"/>
      <c r="K30" s="14"/>
      <c r="L30" s="14"/>
      <c r="M30" s="14"/>
      <c r="N30" s="15"/>
      <c r="O30" s="15"/>
      <c r="P30" s="15"/>
    </row>
    <row r="31" spans="1:16" ht="15.75" x14ac:dyDescent="0.25">
      <c r="A31" s="15">
        <v>0</v>
      </c>
      <c r="B31" s="20"/>
      <c r="C31" s="15" t="s">
        <v>92</v>
      </c>
      <c r="D31" s="14">
        <v>836.64</v>
      </c>
      <c r="E31" s="14"/>
      <c r="F31" s="14">
        <v>836.64</v>
      </c>
      <c r="G31" s="14"/>
      <c r="H31" s="24">
        <v>1000</v>
      </c>
      <c r="I31" s="14"/>
      <c r="J31" s="14"/>
      <c r="K31" s="14"/>
      <c r="L31" s="14"/>
      <c r="M31" s="14"/>
      <c r="N31" s="15"/>
      <c r="O31" s="15"/>
      <c r="P31" s="15"/>
    </row>
    <row r="32" spans="1:16" ht="15.75" x14ac:dyDescent="0.25">
      <c r="A32" s="15">
        <v>0</v>
      </c>
      <c r="B32" s="20"/>
      <c r="C32" s="15" t="s">
        <v>28</v>
      </c>
      <c r="D32" s="14">
        <v>150</v>
      </c>
      <c r="E32" s="14"/>
      <c r="F32" s="14">
        <v>150</v>
      </c>
      <c r="G32" s="14"/>
      <c r="H32" s="24">
        <v>0</v>
      </c>
      <c r="I32" s="14"/>
      <c r="J32" s="14"/>
      <c r="K32" s="14"/>
      <c r="L32" s="14"/>
      <c r="M32" s="14"/>
      <c r="N32" s="15"/>
      <c r="O32" s="15"/>
      <c r="P32" s="15"/>
    </row>
    <row r="33" spans="1:16" ht="15.75" x14ac:dyDescent="0.25">
      <c r="A33" s="15">
        <v>0</v>
      </c>
      <c r="B33" s="20"/>
      <c r="C33" s="15" t="s">
        <v>29</v>
      </c>
      <c r="D33" s="14">
        <v>100</v>
      </c>
      <c r="E33" s="14"/>
      <c r="F33" s="14">
        <v>100</v>
      </c>
      <c r="G33" s="14"/>
      <c r="H33" s="24">
        <v>0</v>
      </c>
      <c r="I33" s="14"/>
      <c r="J33" s="14"/>
      <c r="K33" s="14"/>
      <c r="L33" s="14"/>
      <c r="M33" s="14"/>
      <c r="N33" s="15"/>
      <c r="O33" s="15"/>
      <c r="P33" s="15"/>
    </row>
    <row r="34" spans="1:16" ht="15.75" x14ac:dyDescent="0.25">
      <c r="A34" s="15">
        <v>0</v>
      </c>
      <c r="B34" s="20"/>
      <c r="C34" s="15" t="s">
        <v>30</v>
      </c>
      <c r="D34" s="14">
        <v>630</v>
      </c>
      <c r="E34" s="14"/>
      <c r="F34" s="14">
        <v>630</v>
      </c>
      <c r="G34" s="14"/>
      <c r="H34" s="24">
        <v>0</v>
      </c>
      <c r="I34" s="14"/>
      <c r="J34" s="14"/>
      <c r="K34" s="14"/>
      <c r="L34" s="14"/>
      <c r="M34" s="14"/>
      <c r="N34" s="15"/>
      <c r="O34" s="15"/>
      <c r="P34" s="15"/>
    </row>
    <row r="35" spans="1:16" ht="15.75" x14ac:dyDescent="0.25">
      <c r="A35" s="15">
        <v>20</v>
      </c>
      <c r="B35" s="20"/>
      <c r="C35" s="15" t="s">
        <v>31</v>
      </c>
      <c r="D35" s="14">
        <v>360</v>
      </c>
      <c r="E35" s="14"/>
      <c r="F35" s="14">
        <v>360</v>
      </c>
      <c r="G35" s="14"/>
      <c r="H35" s="24">
        <v>360</v>
      </c>
      <c r="I35" s="14"/>
      <c r="J35" s="14"/>
      <c r="K35" s="14"/>
      <c r="L35" s="14"/>
      <c r="M35" s="14"/>
      <c r="N35" s="15"/>
      <c r="O35" s="15"/>
      <c r="P35" s="15"/>
    </row>
    <row r="36" spans="1:16" ht="15.75" x14ac:dyDescent="0.25">
      <c r="A36" s="11"/>
      <c r="B36" s="19" t="s">
        <v>35</v>
      </c>
      <c r="C36" s="11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5"/>
      <c r="O36" s="15"/>
      <c r="P36" s="15"/>
    </row>
    <row r="37" spans="1:16" ht="15.75" x14ac:dyDescent="0.25">
      <c r="A37" s="15">
        <v>152.58000000000001</v>
      </c>
      <c r="B37" s="20"/>
      <c r="C37" s="15" t="s">
        <v>36</v>
      </c>
      <c r="D37" s="14">
        <v>157</v>
      </c>
      <c r="E37" s="14"/>
      <c r="F37" s="14">
        <v>157</v>
      </c>
      <c r="G37" s="14"/>
      <c r="H37" s="24">
        <v>157</v>
      </c>
      <c r="I37" s="14"/>
      <c r="J37" s="14"/>
      <c r="K37" s="14"/>
      <c r="L37" s="14"/>
      <c r="M37" s="14"/>
      <c r="N37" s="15"/>
      <c r="O37" s="15"/>
      <c r="P37" s="15"/>
    </row>
    <row r="38" spans="1:16" ht="15.75" x14ac:dyDescent="0.25">
      <c r="A38" s="15">
        <v>21.5</v>
      </c>
      <c r="B38" s="20"/>
      <c r="C38" s="15" t="s">
        <v>37</v>
      </c>
      <c r="D38" s="14">
        <v>23</v>
      </c>
      <c r="E38" s="14"/>
      <c r="F38" s="14">
        <v>23</v>
      </c>
      <c r="G38" s="14"/>
      <c r="H38" s="24">
        <v>23</v>
      </c>
      <c r="I38" s="14"/>
      <c r="J38" s="14"/>
      <c r="K38" s="14"/>
      <c r="L38" s="14"/>
      <c r="M38" s="14"/>
      <c r="N38" s="15"/>
      <c r="O38" s="15"/>
      <c r="P38" s="15"/>
    </row>
    <row r="39" spans="1:16" ht="15.75" x14ac:dyDescent="0.25">
      <c r="A39" s="15">
        <v>7.5</v>
      </c>
      <c r="B39" s="20"/>
      <c r="C39" s="15" t="s">
        <v>38</v>
      </c>
      <c r="D39" s="14">
        <v>7.5</v>
      </c>
      <c r="E39" s="14"/>
      <c r="F39" s="14">
        <v>7.5</v>
      </c>
      <c r="G39" s="14"/>
      <c r="H39" s="24">
        <v>8</v>
      </c>
      <c r="I39" s="14"/>
      <c r="J39" s="14"/>
      <c r="K39" s="14"/>
      <c r="L39" s="14"/>
      <c r="M39" s="14"/>
      <c r="N39" s="15"/>
      <c r="O39" s="15"/>
      <c r="P39" s="15"/>
    </row>
    <row r="40" spans="1:16" ht="15.75" x14ac:dyDescent="0.25">
      <c r="A40" s="11"/>
      <c r="B40" s="19" t="s">
        <v>91</v>
      </c>
      <c r="C40" s="11"/>
      <c r="D40" s="11"/>
      <c r="E40" s="11"/>
      <c r="F40" s="11"/>
      <c r="G40" s="11"/>
      <c r="H40" s="13"/>
      <c r="I40" s="14"/>
      <c r="J40" s="14"/>
      <c r="K40" s="14"/>
      <c r="L40" s="14"/>
      <c r="M40" s="14"/>
      <c r="N40" s="15"/>
      <c r="O40" s="15"/>
      <c r="P40" s="15"/>
    </row>
    <row r="41" spans="1:16" ht="15.75" x14ac:dyDescent="0.25">
      <c r="A41" s="15">
        <v>1440</v>
      </c>
      <c r="B41" s="20"/>
      <c r="C41" s="15" t="s">
        <v>40</v>
      </c>
      <c r="D41" s="14">
        <v>1440</v>
      </c>
      <c r="E41" s="14"/>
      <c r="F41" s="14">
        <v>1440</v>
      </c>
      <c r="G41" s="14"/>
      <c r="H41" s="24">
        <v>1440</v>
      </c>
      <c r="I41" s="14"/>
      <c r="J41" s="14"/>
      <c r="K41" s="14"/>
      <c r="L41" s="14"/>
      <c r="M41" s="14"/>
      <c r="N41" s="15"/>
      <c r="O41" s="15"/>
      <c r="P41" s="15"/>
    </row>
    <row r="42" spans="1:16" ht="15.75" x14ac:dyDescent="0.25">
      <c r="A42" s="15">
        <v>41.26</v>
      </c>
      <c r="B42" s="20"/>
      <c r="C42" s="15" t="s">
        <v>41</v>
      </c>
      <c r="D42" s="14">
        <v>101</v>
      </c>
      <c r="E42" s="14"/>
      <c r="F42" s="14">
        <v>101</v>
      </c>
      <c r="G42" s="14"/>
      <c r="H42" s="24">
        <v>101</v>
      </c>
      <c r="I42" s="14"/>
      <c r="J42" s="14"/>
      <c r="K42" s="14"/>
      <c r="L42" s="14"/>
      <c r="M42" s="14"/>
      <c r="N42" s="15"/>
      <c r="O42" s="15"/>
      <c r="P42" s="15"/>
    </row>
    <row r="43" spans="1:16" ht="15.75" x14ac:dyDescent="0.25">
      <c r="A43" s="15">
        <v>0</v>
      </c>
      <c r="B43" s="20"/>
      <c r="C43" s="15" t="s">
        <v>52</v>
      </c>
      <c r="D43" s="14">
        <v>309</v>
      </c>
      <c r="E43" s="14"/>
      <c r="F43" s="14">
        <v>309</v>
      </c>
      <c r="G43" s="14"/>
      <c r="H43" s="24">
        <v>309</v>
      </c>
      <c r="I43" s="14"/>
      <c r="J43" s="14"/>
      <c r="K43" s="14"/>
      <c r="L43" s="14"/>
      <c r="M43" s="14"/>
      <c r="N43" s="15"/>
      <c r="O43" s="15"/>
      <c r="P43" s="15"/>
    </row>
    <row r="44" spans="1:16" ht="15.75" x14ac:dyDescent="0.25">
      <c r="A44" s="11"/>
      <c r="B44" s="19" t="s">
        <v>45</v>
      </c>
      <c r="C44" s="11"/>
      <c r="D44" s="13"/>
      <c r="E44" s="13"/>
      <c r="F44" s="13"/>
      <c r="G44" s="13"/>
      <c r="H44" s="13"/>
      <c r="I44" s="14"/>
      <c r="J44" s="14"/>
      <c r="K44" s="14"/>
      <c r="L44" s="14"/>
      <c r="M44" s="14"/>
      <c r="N44" s="15"/>
      <c r="O44" s="15"/>
      <c r="P44" s="15"/>
    </row>
    <row r="45" spans="1:16" ht="15.75" x14ac:dyDescent="0.25">
      <c r="A45" s="15">
        <v>450</v>
      </c>
      <c r="B45" s="20"/>
      <c r="C45" s="15" t="s">
        <v>46</v>
      </c>
      <c r="D45" s="14">
        <v>515</v>
      </c>
      <c r="E45" s="14"/>
      <c r="F45" s="14">
        <v>515</v>
      </c>
      <c r="G45" s="14"/>
      <c r="H45" s="24">
        <v>0</v>
      </c>
      <c r="I45" s="14"/>
      <c r="J45" s="14"/>
      <c r="K45" s="14"/>
      <c r="L45" s="14"/>
      <c r="M45" s="14"/>
      <c r="N45" s="15"/>
      <c r="O45" s="15"/>
      <c r="P45" s="15"/>
    </row>
    <row r="46" spans="1:16" ht="15.75" x14ac:dyDescent="0.25">
      <c r="A46" s="11"/>
      <c r="B46" s="19" t="s">
        <v>47</v>
      </c>
      <c r="C46" s="11"/>
      <c r="D46" s="13"/>
      <c r="E46" s="13"/>
      <c r="F46" s="13"/>
      <c r="G46" s="13"/>
      <c r="H46" s="13"/>
      <c r="I46" s="14"/>
      <c r="J46" s="15"/>
      <c r="K46" s="15"/>
      <c r="L46" s="15"/>
      <c r="M46" s="15"/>
      <c r="N46" s="15"/>
      <c r="O46" s="15"/>
      <c r="P46" s="15"/>
    </row>
    <row r="47" spans="1:16" ht="15.75" x14ac:dyDescent="0.25">
      <c r="A47" s="15">
        <v>179.5</v>
      </c>
      <c r="B47" s="20"/>
      <c r="C47" s="15" t="s">
        <v>48</v>
      </c>
      <c r="D47" s="14">
        <v>100</v>
      </c>
      <c r="E47" s="14"/>
      <c r="F47" s="14">
        <v>100</v>
      </c>
      <c r="G47" s="14"/>
      <c r="H47" s="24">
        <v>100</v>
      </c>
      <c r="I47" s="14"/>
      <c r="J47" s="15"/>
      <c r="K47" s="15"/>
      <c r="L47" s="15"/>
      <c r="M47" s="15"/>
      <c r="N47" s="15"/>
      <c r="O47" s="15"/>
      <c r="P47" s="15"/>
    </row>
    <row r="48" spans="1:16" ht="15.75" x14ac:dyDescent="0.25">
      <c r="A48" s="15">
        <v>900</v>
      </c>
      <c r="B48" s="20"/>
      <c r="C48" s="15" t="s">
        <v>49</v>
      </c>
      <c r="D48" s="14">
        <v>1200</v>
      </c>
      <c r="E48" s="14"/>
      <c r="F48" s="14">
        <v>1200</v>
      </c>
      <c r="G48" s="14"/>
      <c r="H48" s="24">
        <v>1200</v>
      </c>
      <c r="I48" s="14"/>
      <c r="J48" s="15"/>
      <c r="K48" s="15"/>
      <c r="L48" s="15"/>
      <c r="M48" s="15"/>
      <c r="N48" s="15"/>
      <c r="O48" s="15"/>
      <c r="P48" s="15"/>
    </row>
    <row r="49" spans="1:16" ht="15.75" x14ac:dyDescent="0.25">
      <c r="A49" s="15">
        <v>0</v>
      </c>
      <c r="B49" s="20"/>
      <c r="C49" s="15" t="s">
        <v>50</v>
      </c>
      <c r="D49" s="14">
        <v>100</v>
      </c>
      <c r="E49" s="14"/>
      <c r="F49" s="14">
        <v>100</v>
      </c>
      <c r="G49" s="14"/>
      <c r="H49" s="24">
        <v>100</v>
      </c>
      <c r="I49" s="14"/>
      <c r="J49" s="15"/>
      <c r="K49" s="15"/>
      <c r="L49" s="15"/>
      <c r="M49" s="15"/>
      <c r="N49" s="15"/>
      <c r="O49" s="15"/>
      <c r="P49" s="15"/>
    </row>
    <row r="50" spans="1:16" ht="15.75" x14ac:dyDescent="0.25">
      <c r="A50" s="15">
        <v>660</v>
      </c>
      <c r="B50" s="20"/>
      <c r="C50" s="15" t="s">
        <v>117</v>
      </c>
      <c r="D50" s="14">
        <v>0</v>
      </c>
      <c r="E50" s="14"/>
      <c r="F50" s="14">
        <v>0</v>
      </c>
      <c r="G50" s="14"/>
      <c r="H50" s="24">
        <v>0</v>
      </c>
      <c r="I50" s="14"/>
      <c r="J50" s="15"/>
      <c r="K50" s="15"/>
      <c r="L50" s="15"/>
      <c r="M50" s="15"/>
      <c r="N50" s="15"/>
      <c r="O50" s="15"/>
      <c r="P50" s="15"/>
    </row>
    <row r="51" spans="1:16" ht="15.75" x14ac:dyDescent="0.25">
      <c r="A51" s="15">
        <v>2079.5</v>
      </c>
      <c r="B51" s="20"/>
      <c r="C51" s="15" t="s">
        <v>118</v>
      </c>
      <c r="D51" s="14">
        <v>0</v>
      </c>
      <c r="E51" s="14"/>
      <c r="F51" s="14">
        <v>0</v>
      </c>
      <c r="G51" s="14"/>
      <c r="H51" s="24">
        <v>0</v>
      </c>
      <c r="I51" s="14"/>
      <c r="J51" s="15"/>
      <c r="K51" s="15"/>
      <c r="L51" s="15"/>
      <c r="M51" s="15"/>
      <c r="N51" s="15"/>
      <c r="O51" s="15"/>
      <c r="P51" s="15"/>
    </row>
    <row r="52" spans="1:16" ht="15.75" x14ac:dyDescent="0.25">
      <c r="A52" s="15">
        <v>1009.32</v>
      </c>
      <c r="B52" s="20"/>
      <c r="C52" s="15" t="s">
        <v>113</v>
      </c>
      <c r="D52" s="14">
        <v>500</v>
      </c>
      <c r="E52" s="14"/>
      <c r="F52" s="14">
        <v>500</v>
      </c>
      <c r="G52" s="14"/>
      <c r="H52" s="24">
        <v>500</v>
      </c>
      <c r="I52" s="14"/>
      <c r="J52" s="15"/>
      <c r="K52" s="15"/>
      <c r="L52" s="15"/>
      <c r="M52" s="15"/>
      <c r="N52" s="15"/>
      <c r="O52" s="15"/>
      <c r="P52" s="15"/>
    </row>
    <row r="53" spans="1:16" ht="15.75" x14ac:dyDescent="0.25">
      <c r="A53" s="11"/>
      <c r="B53" s="19" t="s">
        <v>53</v>
      </c>
      <c r="C53" s="11"/>
      <c r="D53" s="13"/>
      <c r="E53" s="13"/>
      <c r="F53" s="13"/>
      <c r="G53" s="13"/>
      <c r="H53" s="13" t="s">
        <v>112</v>
      </c>
      <c r="I53" s="14"/>
      <c r="J53" s="15"/>
      <c r="K53" s="15"/>
      <c r="L53" s="15"/>
      <c r="M53" s="15"/>
      <c r="N53" s="15"/>
      <c r="O53" s="15"/>
      <c r="P53" s="15"/>
    </row>
    <row r="54" spans="1:16" ht="15.75" x14ac:dyDescent="0.25">
      <c r="A54" s="15">
        <v>30.85</v>
      </c>
      <c r="B54" s="20"/>
      <c r="C54" s="15" t="s">
        <v>52</v>
      </c>
      <c r="D54" s="14">
        <v>100</v>
      </c>
      <c r="E54" s="14"/>
      <c r="F54" s="14">
        <v>100</v>
      </c>
      <c r="G54" s="14"/>
      <c r="H54" s="24">
        <v>0</v>
      </c>
      <c r="I54" s="14"/>
      <c r="J54" s="15"/>
      <c r="K54" s="15"/>
      <c r="L54" s="15"/>
      <c r="M54" s="15"/>
      <c r="N54" s="15"/>
      <c r="O54" s="15"/>
      <c r="P54" s="15"/>
    </row>
    <row r="55" spans="1:16" ht="15.75" x14ac:dyDescent="0.25">
      <c r="A55" s="11"/>
      <c r="B55" s="19" t="s">
        <v>55</v>
      </c>
      <c r="C55" s="11"/>
      <c r="D55" s="13"/>
      <c r="E55" s="13"/>
      <c r="F55" s="13"/>
      <c r="G55" s="13"/>
      <c r="H55" s="13"/>
      <c r="I55" s="14"/>
      <c r="J55" s="15"/>
      <c r="K55" s="15"/>
      <c r="L55" s="15"/>
      <c r="M55" s="15"/>
      <c r="N55" s="15"/>
      <c r="O55" s="15"/>
      <c r="P55" s="15"/>
    </row>
    <row r="56" spans="1:16" ht="15.75" x14ac:dyDescent="0.25">
      <c r="A56" s="15">
        <v>0</v>
      </c>
      <c r="B56" s="20"/>
      <c r="C56" s="15" t="s">
        <v>56</v>
      </c>
      <c r="D56" s="14">
        <v>1000</v>
      </c>
      <c r="E56" s="14"/>
      <c r="F56" s="14">
        <v>1000</v>
      </c>
      <c r="G56" s="14"/>
      <c r="H56" s="24">
        <v>0</v>
      </c>
      <c r="I56" s="14"/>
      <c r="J56" s="15"/>
      <c r="K56" s="15"/>
      <c r="L56" s="15"/>
      <c r="M56" s="15"/>
      <c r="N56" s="15"/>
      <c r="O56" s="15"/>
      <c r="P56" s="15"/>
    </row>
    <row r="57" spans="1:16" ht="15.75" x14ac:dyDescent="0.25">
      <c r="A57" s="11"/>
      <c r="B57" s="19" t="s">
        <v>52</v>
      </c>
      <c r="C57" s="11"/>
      <c r="D57" s="13"/>
      <c r="E57" s="13"/>
      <c r="F57" s="13"/>
      <c r="G57" s="13"/>
      <c r="H57" s="13"/>
      <c r="I57" s="14"/>
      <c r="J57" s="15"/>
      <c r="K57" s="15"/>
      <c r="L57" s="15"/>
      <c r="M57" s="15"/>
      <c r="N57" s="15"/>
      <c r="O57" s="15"/>
      <c r="P57" s="15"/>
    </row>
    <row r="58" spans="1:16" ht="15.75" x14ac:dyDescent="0.25">
      <c r="A58" s="15">
        <v>0</v>
      </c>
      <c r="B58" s="20"/>
      <c r="C58" s="15" t="s">
        <v>58</v>
      </c>
      <c r="D58" s="14">
        <v>100</v>
      </c>
      <c r="E58" s="14"/>
      <c r="F58" s="14">
        <v>100</v>
      </c>
      <c r="G58" s="14"/>
      <c r="H58" s="24">
        <v>100</v>
      </c>
      <c r="I58" s="14"/>
      <c r="J58" s="15"/>
      <c r="K58" s="15"/>
      <c r="L58" s="15"/>
      <c r="M58" s="15"/>
      <c r="N58" s="15"/>
      <c r="O58" s="15"/>
      <c r="P58" s="15"/>
    </row>
    <row r="59" spans="1:16" ht="15.75" x14ac:dyDescent="0.25">
      <c r="A59" s="15">
        <v>388.01</v>
      </c>
      <c r="B59" s="20"/>
      <c r="C59" s="15" t="s">
        <v>59</v>
      </c>
      <c r="D59" s="14">
        <v>480</v>
      </c>
      <c r="E59" s="14"/>
      <c r="F59" s="14">
        <v>480</v>
      </c>
      <c r="G59" s="14"/>
      <c r="H59" s="24">
        <v>500</v>
      </c>
      <c r="I59" s="14"/>
      <c r="J59" s="15"/>
      <c r="K59" s="15"/>
      <c r="L59" s="15"/>
      <c r="M59" s="15"/>
      <c r="N59" s="15"/>
      <c r="O59" s="15"/>
      <c r="P59" s="15"/>
    </row>
    <row r="60" spans="1:16" ht="15.75" x14ac:dyDescent="0.25">
      <c r="A60" s="15">
        <v>0</v>
      </c>
      <c r="B60" s="20"/>
      <c r="C60" s="15" t="s">
        <v>60</v>
      </c>
      <c r="D60" s="14">
        <v>309</v>
      </c>
      <c r="E60" s="14"/>
      <c r="F60" s="14">
        <v>309</v>
      </c>
      <c r="G60" s="14"/>
      <c r="H60" s="24">
        <v>0</v>
      </c>
      <c r="I60" s="14"/>
      <c r="J60" s="15"/>
      <c r="K60" s="15"/>
      <c r="L60" s="15"/>
      <c r="M60" s="15"/>
      <c r="N60" s="15"/>
      <c r="O60" s="15"/>
      <c r="P60" s="15"/>
    </row>
    <row r="61" spans="1:16" ht="15.75" x14ac:dyDescent="0.25">
      <c r="A61" s="15">
        <v>50</v>
      </c>
      <c r="B61" s="20"/>
      <c r="C61" s="15" t="s">
        <v>61</v>
      </c>
      <c r="D61" s="14">
        <v>150</v>
      </c>
      <c r="E61" s="14"/>
      <c r="F61" s="14">
        <v>150</v>
      </c>
      <c r="G61" s="14"/>
      <c r="H61" s="24">
        <v>150</v>
      </c>
      <c r="I61" s="14"/>
      <c r="J61" s="15"/>
      <c r="K61" s="15"/>
      <c r="L61" s="15"/>
      <c r="M61" s="15"/>
      <c r="N61" s="15"/>
      <c r="O61" s="15"/>
      <c r="P61" s="15"/>
    </row>
    <row r="62" spans="1:16" ht="15.75" x14ac:dyDescent="0.25">
      <c r="A62" s="15">
        <v>0</v>
      </c>
      <c r="B62" s="20"/>
      <c r="C62" s="15" t="s">
        <v>62</v>
      </c>
      <c r="D62" s="14">
        <v>772.5</v>
      </c>
      <c r="E62" s="14"/>
      <c r="F62" s="14">
        <v>772.5</v>
      </c>
      <c r="G62" s="14"/>
      <c r="H62" s="24">
        <v>0</v>
      </c>
      <c r="I62" s="14"/>
      <c r="J62" s="15"/>
      <c r="K62" s="15"/>
      <c r="L62" s="15"/>
      <c r="M62" s="15"/>
      <c r="N62" s="15"/>
      <c r="O62" s="15"/>
      <c r="P62" s="15"/>
    </row>
    <row r="63" spans="1:16" ht="15.75" x14ac:dyDescent="0.25">
      <c r="A63" s="15">
        <v>0</v>
      </c>
      <c r="B63" s="20"/>
      <c r="C63" s="15" t="s">
        <v>63</v>
      </c>
      <c r="D63" s="14"/>
      <c r="E63" s="14"/>
      <c r="F63" s="14"/>
      <c r="G63" s="14"/>
      <c r="H63" s="24"/>
      <c r="I63" s="14"/>
      <c r="J63" s="15"/>
      <c r="K63" s="15"/>
      <c r="L63" s="15"/>
      <c r="M63" s="15"/>
      <c r="N63" s="15"/>
      <c r="O63" s="15"/>
      <c r="P63" s="15"/>
    </row>
    <row r="64" spans="1:16" ht="15.75" x14ac:dyDescent="0.25">
      <c r="A64" s="15">
        <v>300</v>
      </c>
      <c r="B64" s="20"/>
      <c r="C64" s="15" t="s">
        <v>119</v>
      </c>
      <c r="D64" s="14"/>
      <c r="E64" s="14"/>
      <c r="F64" s="14"/>
      <c r="G64" s="14"/>
      <c r="H64" s="24"/>
      <c r="I64" s="14"/>
      <c r="J64" s="15"/>
      <c r="K64" s="15"/>
      <c r="L64" s="15"/>
      <c r="M64" s="15"/>
      <c r="N64" s="15"/>
      <c r="O64" s="15"/>
      <c r="P64" s="15"/>
    </row>
    <row r="65" spans="1:16" ht="15.75" x14ac:dyDescent="0.25">
      <c r="A65" s="15">
        <v>0</v>
      </c>
      <c r="B65" s="20"/>
      <c r="C65" s="15" t="s">
        <v>120</v>
      </c>
      <c r="D65" s="14">
        <v>900</v>
      </c>
      <c r="E65" s="14"/>
      <c r="F65" s="14">
        <v>900</v>
      </c>
      <c r="G65" s="14"/>
      <c r="H65" s="24">
        <v>0</v>
      </c>
      <c r="I65" s="14"/>
      <c r="J65" s="15"/>
      <c r="K65" s="15"/>
      <c r="L65" s="15"/>
      <c r="M65" s="15"/>
      <c r="N65" s="15"/>
      <c r="O65" s="15"/>
      <c r="P65" s="15"/>
    </row>
    <row r="66" spans="1:16" ht="15.75" x14ac:dyDescent="0.25">
      <c r="A66" s="11"/>
      <c r="B66" s="19" t="s">
        <v>121</v>
      </c>
      <c r="C66" s="11"/>
      <c r="D66" s="13"/>
      <c r="E66" s="13"/>
      <c r="F66" s="13"/>
      <c r="G66" s="13"/>
      <c r="H66" s="13"/>
      <c r="I66" s="14"/>
      <c r="J66" s="15"/>
      <c r="K66" s="15"/>
      <c r="L66" s="15"/>
      <c r="M66" s="15"/>
      <c r="N66" s="15"/>
      <c r="O66" s="15"/>
      <c r="P66" s="15"/>
    </row>
    <row r="67" spans="1:16" ht="15.75" x14ac:dyDescent="0.25">
      <c r="A67" s="15">
        <v>1729.1</v>
      </c>
      <c r="B67" s="26"/>
      <c r="C67" s="15" t="s">
        <v>122</v>
      </c>
      <c r="D67" s="14"/>
      <c r="E67" s="14"/>
      <c r="F67" s="14"/>
      <c r="G67" s="14"/>
      <c r="H67" s="24"/>
      <c r="I67" s="14"/>
      <c r="J67" s="15"/>
      <c r="K67" s="15"/>
      <c r="L67" s="15"/>
      <c r="M67" s="15"/>
      <c r="N67" s="15"/>
      <c r="O67" s="15"/>
      <c r="P67" s="15"/>
    </row>
    <row r="68" spans="1:16" ht="15.75" x14ac:dyDescent="0.25">
      <c r="A68" s="11"/>
      <c r="B68" s="19" t="s">
        <v>67</v>
      </c>
      <c r="C68" s="11"/>
      <c r="D68" s="13"/>
      <c r="E68" s="13"/>
      <c r="F68" s="13"/>
      <c r="G68" s="13"/>
      <c r="H68" s="13"/>
      <c r="I68" s="14"/>
      <c r="J68" s="15"/>
      <c r="K68" s="15"/>
      <c r="L68" s="15"/>
      <c r="M68" s="15"/>
      <c r="N68" s="15"/>
      <c r="O68" s="15"/>
      <c r="P68" s="15"/>
    </row>
    <row r="69" spans="1:16" ht="15.75" x14ac:dyDescent="0.25">
      <c r="A69" s="15">
        <v>550</v>
      </c>
      <c r="B69" s="20"/>
      <c r="C69" s="15" t="s">
        <v>68</v>
      </c>
      <c r="D69" s="14">
        <v>500</v>
      </c>
      <c r="E69" s="14"/>
      <c r="F69" s="14">
        <v>500</v>
      </c>
      <c r="G69" s="14"/>
      <c r="H69" s="24">
        <v>0</v>
      </c>
      <c r="I69" s="14"/>
      <c r="J69" s="15"/>
      <c r="K69" s="15"/>
      <c r="L69" s="15"/>
      <c r="M69" s="15"/>
      <c r="N69" s="15"/>
      <c r="O69" s="15"/>
      <c r="P69" s="15"/>
    </row>
    <row r="70" spans="1:16" ht="15.75" x14ac:dyDescent="0.25">
      <c r="A70" s="15">
        <v>0</v>
      </c>
      <c r="B70" s="20"/>
      <c r="C70" s="15" t="s">
        <v>69</v>
      </c>
      <c r="D70" s="14">
        <v>300</v>
      </c>
      <c r="E70" s="14"/>
      <c r="F70" s="14">
        <v>300</v>
      </c>
      <c r="G70" s="14"/>
      <c r="H70" s="24">
        <v>300</v>
      </c>
      <c r="I70" s="14"/>
      <c r="J70" s="15"/>
      <c r="K70" s="15"/>
      <c r="L70" s="15"/>
      <c r="M70" s="15"/>
      <c r="N70" s="15"/>
      <c r="O70" s="15"/>
      <c r="P70" s="15"/>
    </row>
    <row r="71" spans="1:16" ht="15.75" x14ac:dyDescent="0.25">
      <c r="A71" s="15">
        <v>70</v>
      </c>
      <c r="B71" s="20"/>
      <c r="C71" s="15" t="s">
        <v>70</v>
      </c>
      <c r="D71" s="14">
        <v>220</v>
      </c>
      <c r="E71" s="14"/>
      <c r="F71" s="14">
        <v>220</v>
      </c>
      <c r="G71" s="14"/>
      <c r="H71" s="24">
        <v>220</v>
      </c>
      <c r="I71" s="14"/>
      <c r="J71" s="15"/>
      <c r="K71" s="15"/>
      <c r="L71" s="15"/>
      <c r="M71" s="15"/>
      <c r="N71" s="15"/>
      <c r="O71" s="15"/>
      <c r="P71" s="15"/>
    </row>
    <row r="72" spans="1:16" ht="15.75" x14ac:dyDescent="0.25">
      <c r="A72" s="15">
        <v>90</v>
      </c>
      <c r="B72" s="20"/>
      <c r="C72" s="15" t="s">
        <v>71</v>
      </c>
      <c r="D72" s="14">
        <v>0</v>
      </c>
      <c r="E72" s="14"/>
      <c r="F72" s="14">
        <v>0</v>
      </c>
      <c r="G72" s="14"/>
      <c r="H72" s="24">
        <v>0</v>
      </c>
      <c r="I72" s="14"/>
      <c r="J72" s="15"/>
      <c r="K72" s="15"/>
      <c r="L72" s="15"/>
      <c r="M72" s="15"/>
      <c r="N72" s="15"/>
      <c r="O72" s="15"/>
      <c r="P72" s="15"/>
    </row>
    <row r="73" spans="1:16" ht="15.75" x14ac:dyDescent="0.25">
      <c r="A73" s="15">
        <v>0</v>
      </c>
      <c r="B73" s="20"/>
      <c r="C73" s="15" t="s">
        <v>72</v>
      </c>
      <c r="D73" s="14">
        <v>250</v>
      </c>
      <c r="E73" s="14"/>
      <c r="F73" s="14">
        <v>250</v>
      </c>
      <c r="G73" s="14"/>
      <c r="H73" s="24">
        <v>0</v>
      </c>
      <c r="I73" s="14"/>
      <c r="J73" s="15"/>
      <c r="K73" s="15"/>
      <c r="L73" s="15"/>
      <c r="M73" s="15"/>
      <c r="N73" s="15"/>
      <c r="O73" s="15"/>
      <c r="P73" s="15"/>
    </row>
    <row r="74" spans="1:16" ht="15.75" x14ac:dyDescent="0.25">
      <c r="A74" s="15">
        <v>25</v>
      </c>
      <c r="B74" s="20"/>
      <c r="C74" s="15" t="s">
        <v>73</v>
      </c>
      <c r="D74" s="14">
        <v>25</v>
      </c>
      <c r="E74" s="14"/>
      <c r="F74" s="14">
        <v>25</v>
      </c>
      <c r="G74" s="14"/>
      <c r="H74" s="24">
        <v>25</v>
      </c>
      <c r="I74" s="14"/>
      <c r="J74" s="15"/>
      <c r="K74" s="15"/>
      <c r="L74" s="15"/>
      <c r="M74" s="15"/>
      <c r="N74" s="15"/>
      <c r="O74" s="15"/>
      <c r="P74" s="15"/>
    </row>
    <row r="75" spans="1:16" ht="15.75" x14ac:dyDescent="0.25">
      <c r="A75" s="15">
        <v>218.04</v>
      </c>
      <c r="B75" s="20"/>
      <c r="C75" s="15" t="s">
        <v>74</v>
      </c>
      <c r="D75" s="14">
        <v>155</v>
      </c>
      <c r="E75" s="14"/>
      <c r="F75" s="14">
        <v>155</v>
      </c>
      <c r="G75" s="14"/>
      <c r="H75" s="24">
        <v>155</v>
      </c>
      <c r="I75" s="14"/>
      <c r="J75" s="15"/>
      <c r="K75" s="15"/>
      <c r="L75" s="15"/>
      <c r="M75" s="15"/>
      <c r="N75" s="15"/>
      <c r="O75" s="15"/>
      <c r="P75" s="15"/>
    </row>
    <row r="76" spans="1:16" ht="15.75" x14ac:dyDescent="0.25">
      <c r="A76" s="15">
        <v>1218.83</v>
      </c>
      <c r="B76" s="20"/>
      <c r="C76" s="15" t="s">
        <v>88</v>
      </c>
      <c r="D76" s="14">
        <v>200</v>
      </c>
      <c r="E76" s="14"/>
      <c r="F76" s="14">
        <v>200</v>
      </c>
      <c r="G76" s="14"/>
      <c r="H76" s="24">
        <v>0</v>
      </c>
      <c r="I76" s="14"/>
      <c r="J76" s="15"/>
      <c r="K76" s="15"/>
      <c r="L76" s="15"/>
      <c r="M76" s="15"/>
      <c r="N76" s="15"/>
      <c r="O76" s="15"/>
      <c r="P76" s="15"/>
    </row>
    <row r="77" spans="1:16" ht="15.75" x14ac:dyDescent="0.25">
      <c r="A77" s="16">
        <f>SUM(A16:A76)</f>
        <v>12783.490000000002</v>
      </c>
      <c r="B77" s="20"/>
      <c r="C77" s="17" t="s">
        <v>105</v>
      </c>
      <c r="D77" s="16">
        <f>SUM(D16:D76)</f>
        <v>17380.14</v>
      </c>
      <c r="E77" s="16"/>
      <c r="F77" s="16">
        <f>SUM(F16:F76)</f>
        <v>17380.14</v>
      </c>
      <c r="G77" s="16"/>
      <c r="H77" s="25">
        <f>SUM(H16:H76)</f>
        <v>13235</v>
      </c>
      <c r="I77" s="14"/>
      <c r="J77" s="16"/>
      <c r="K77" s="15"/>
      <c r="L77" s="15"/>
      <c r="M77" s="15"/>
      <c r="N77" s="15"/>
      <c r="O77" s="15"/>
      <c r="P77" s="15"/>
    </row>
    <row r="78" spans="1:16" ht="18.75" x14ac:dyDescent="0.3">
      <c r="A78" s="16">
        <f>+A77-A13</f>
        <v>-7731.1699999999983</v>
      </c>
      <c r="B78" s="21"/>
      <c r="C78" s="17" t="s">
        <v>106</v>
      </c>
      <c r="D78" s="16">
        <f>+D77-D13</f>
        <v>2390.1399999999994</v>
      </c>
      <c r="E78" s="16"/>
      <c r="F78" s="16">
        <f>+F77-F13</f>
        <v>2390.1399999999994</v>
      </c>
      <c r="G78" s="16"/>
      <c r="H78" s="25">
        <f>+H77-H13</f>
        <v>-1965</v>
      </c>
      <c r="I78" s="14"/>
      <c r="J78" s="15"/>
      <c r="K78" s="15"/>
      <c r="L78" s="15"/>
      <c r="M78" s="15"/>
      <c r="N78" s="15"/>
      <c r="O78" s="15"/>
      <c r="P78" s="15"/>
    </row>
    <row r="79" spans="1:16" ht="18.75" x14ac:dyDescent="0.3">
      <c r="A79" s="16"/>
      <c r="B79" s="21"/>
      <c r="C79" s="17"/>
      <c r="D79" s="16"/>
      <c r="E79" s="16"/>
      <c r="F79" s="16"/>
      <c r="G79" s="16"/>
      <c r="H79" s="25"/>
      <c r="I79" s="14"/>
      <c r="J79" s="15"/>
      <c r="K79" s="15"/>
      <c r="L79" s="15"/>
      <c r="M79" s="15"/>
      <c r="N79" s="15"/>
      <c r="O79" s="15"/>
      <c r="P79" s="15"/>
    </row>
    <row r="80" spans="1:16" ht="18.75" x14ac:dyDescent="0.3">
      <c r="A80" s="16"/>
      <c r="B80" s="21"/>
      <c r="C80" s="17" t="s">
        <v>107</v>
      </c>
      <c r="D80" s="16"/>
      <c r="E80" s="16"/>
      <c r="F80" s="16"/>
      <c r="G80" s="16"/>
      <c r="H80" s="25"/>
      <c r="I80" s="14"/>
      <c r="J80" s="15"/>
      <c r="K80" s="15"/>
      <c r="L80" s="15"/>
      <c r="M80" s="15"/>
      <c r="N80" s="15"/>
      <c r="O80" s="15"/>
      <c r="P80" s="15"/>
    </row>
    <row r="81" spans="1:16" ht="18.75" x14ac:dyDescent="0.3">
      <c r="A81" s="16">
        <v>14950.5</v>
      </c>
      <c r="B81" s="21"/>
      <c r="C81" s="17" t="s">
        <v>108</v>
      </c>
      <c r="D81" s="16">
        <f>+A85</f>
        <v>13943.320000000002</v>
      </c>
      <c r="E81" s="16"/>
      <c r="F81" s="16">
        <f>+D81</f>
        <v>13943.320000000002</v>
      </c>
      <c r="G81" s="16"/>
      <c r="H81" s="25">
        <f>+F85</f>
        <v>11553.18</v>
      </c>
      <c r="I81" s="14"/>
      <c r="J81" s="15"/>
      <c r="K81" s="15"/>
      <c r="L81" s="15"/>
      <c r="M81" s="15"/>
      <c r="N81" s="15"/>
      <c r="O81" s="15"/>
      <c r="P81" s="15"/>
    </row>
    <row r="82" spans="1:16" ht="18.75" x14ac:dyDescent="0.3">
      <c r="A82" s="16">
        <f>+A13</f>
        <v>20514.66</v>
      </c>
      <c r="B82" s="21"/>
      <c r="C82" s="17" t="s">
        <v>109</v>
      </c>
      <c r="D82" s="16">
        <f>+D13</f>
        <v>14990</v>
      </c>
      <c r="E82" s="16"/>
      <c r="F82" s="16">
        <f>+F13</f>
        <v>14990</v>
      </c>
      <c r="G82" s="16"/>
      <c r="H82" s="25">
        <f>+H13</f>
        <v>15200</v>
      </c>
      <c r="I82" s="14"/>
      <c r="J82" s="15"/>
      <c r="K82" s="15"/>
      <c r="L82" s="15"/>
      <c r="M82" s="15"/>
      <c r="N82" s="15"/>
      <c r="O82" s="15"/>
      <c r="P82" s="15"/>
    </row>
    <row r="83" spans="1:16" ht="18.75" x14ac:dyDescent="0.3">
      <c r="A83" s="16">
        <f>-A77</f>
        <v>-12783.490000000002</v>
      </c>
      <c r="B83" s="21"/>
      <c r="C83" s="17" t="s">
        <v>110</v>
      </c>
      <c r="D83" s="16">
        <f>-D77</f>
        <v>-17380.14</v>
      </c>
      <c r="E83" s="16"/>
      <c r="F83" s="16">
        <f>-F77</f>
        <v>-17380.14</v>
      </c>
      <c r="G83" s="16"/>
      <c r="H83" s="25">
        <f>-H77</f>
        <v>-13235</v>
      </c>
      <c r="I83" s="14"/>
      <c r="J83" s="15"/>
      <c r="K83" s="15"/>
      <c r="L83" s="15"/>
      <c r="M83" s="15"/>
      <c r="N83" s="15"/>
      <c r="O83" s="15"/>
      <c r="P83" s="15"/>
    </row>
    <row r="84" spans="1:16" ht="18.75" x14ac:dyDescent="0.3">
      <c r="A84" s="16">
        <f>-3903.29-4835.06</f>
        <v>-8738.35</v>
      </c>
      <c r="B84" s="21"/>
      <c r="C84" s="17" t="s">
        <v>123</v>
      </c>
      <c r="D84" s="16"/>
      <c r="E84" s="16"/>
      <c r="F84" s="16">
        <v>0</v>
      </c>
      <c r="G84" s="16"/>
      <c r="H84" s="25">
        <v>0</v>
      </c>
      <c r="I84" s="14"/>
      <c r="J84" s="15"/>
      <c r="K84" s="15"/>
      <c r="L84" s="15"/>
      <c r="M84" s="15"/>
      <c r="N84" s="15"/>
      <c r="O84" s="15"/>
      <c r="P84" s="15"/>
    </row>
    <row r="85" spans="1:16" ht="18.75" x14ac:dyDescent="0.3">
      <c r="A85" s="16">
        <f>SUM(A81:A84)</f>
        <v>13943.320000000002</v>
      </c>
      <c r="B85" s="21"/>
      <c r="C85" s="17" t="s">
        <v>111</v>
      </c>
      <c r="D85" s="16">
        <f>SUM(D81:D84)</f>
        <v>11553.18</v>
      </c>
      <c r="E85" s="16"/>
      <c r="F85" s="16">
        <f>SUM(F81:F84)</f>
        <v>11553.18</v>
      </c>
      <c r="G85" s="16"/>
      <c r="H85" s="25">
        <f>SUM(H81:H84)</f>
        <v>13518.18</v>
      </c>
      <c r="I85" s="14"/>
      <c r="J85" s="15"/>
      <c r="K85" s="15"/>
      <c r="L85" s="15"/>
      <c r="M85" s="15"/>
      <c r="N85" s="15"/>
      <c r="O85" s="15"/>
      <c r="P85" s="15"/>
    </row>
    <row r="86" spans="1:16" ht="18.75" x14ac:dyDescent="0.3">
      <c r="A86" s="15"/>
      <c r="B86" s="21"/>
      <c r="C86" s="17"/>
      <c r="D86" s="14"/>
      <c r="E86" s="14"/>
      <c r="F86" s="14"/>
      <c r="G86" s="14"/>
      <c r="H86" s="24"/>
      <c r="I86" s="14"/>
      <c r="J86" s="15"/>
      <c r="K86" s="15"/>
      <c r="L86" s="15"/>
      <c r="M86" s="15"/>
      <c r="N86" s="15"/>
      <c r="O86" s="15"/>
      <c r="P86" s="15"/>
    </row>
    <row r="87" spans="1:16" ht="18.75" x14ac:dyDescent="0.3">
      <c r="A87" s="15"/>
      <c r="B87" s="21"/>
      <c r="C87" s="22" t="s">
        <v>76</v>
      </c>
      <c r="D87" s="14"/>
      <c r="E87" s="14"/>
      <c r="F87" s="14"/>
      <c r="G87" s="14"/>
      <c r="H87" s="24"/>
      <c r="I87" s="14"/>
      <c r="J87" s="15"/>
      <c r="K87" s="15"/>
      <c r="L87" s="15"/>
      <c r="M87" s="15"/>
      <c r="N87" s="15"/>
      <c r="O87" s="15"/>
      <c r="P87" s="15"/>
    </row>
    <row r="88" spans="1:16" x14ac:dyDescent="0.25">
      <c r="A88" s="15">
        <f>+A85</f>
        <v>13943.320000000002</v>
      </c>
      <c r="B88" s="17" t="s">
        <v>80</v>
      </c>
      <c r="C88" s="15"/>
      <c r="D88" s="14">
        <f>+A88</f>
        <v>13943.320000000002</v>
      </c>
      <c r="E88" s="14"/>
      <c r="F88" s="14">
        <f>+F85</f>
        <v>11553.18</v>
      </c>
      <c r="G88" s="14"/>
      <c r="H88" s="24">
        <f>+H85</f>
        <v>13518.18</v>
      </c>
      <c r="I88" s="14"/>
      <c r="J88" s="15"/>
      <c r="K88" s="15"/>
      <c r="L88" s="15"/>
      <c r="M88" s="15"/>
      <c r="N88" s="15"/>
      <c r="O88" s="15"/>
      <c r="P88" s="15"/>
    </row>
    <row r="89" spans="1:16" x14ac:dyDescent="0.25">
      <c r="A89" s="15"/>
      <c r="B89" s="17" t="s">
        <v>96</v>
      </c>
      <c r="C89" s="15"/>
      <c r="D89" s="14"/>
      <c r="E89" s="14"/>
      <c r="F89" s="14"/>
      <c r="G89" s="14"/>
      <c r="H89" s="24"/>
      <c r="I89" s="14"/>
      <c r="J89" s="15"/>
      <c r="K89" s="15"/>
      <c r="L89" s="15"/>
      <c r="M89" s="15"/>
      <c r="N89" s="15"/>
      <c r="O89" s="15"/>
      <c r="P89" s="15"/>
    </row>
    <row r="90" spans="1:16" ht="18.75" x14ac:dyDescent="0.3">
      <c r="A90" s="14">
        <v>500</v>
      </c>
      <c r="B90" s="21"/>
      <c r="C90" s="15" t="s">
        <v>97</v>
      </c>
      <c r="D90" s="14">
        <v>500</v>
      </c>
      <c r="E90" s="14"/>
      <c r="F90" s="14">
        <v>500</v>
      </c>
      <c r="G90" s="14"/>
      <c r="H90" s="24">
        <v>500</v>
      </c>
      <c r="I90" s="14"/>
      <c r="J90" s="15"/>
      <c r="K90" s="15"/>
      <c r="L90" s="15"/>
      <c r="M90" s="15"/>
      <c r="N90" s="15"/>
      <c r="O90" s="15"/>
      <c r="P90" s="15"/>
    </row>
    <row r="91" spans="1:16" ht="18.75" x14ac:dyDescent="0.3">
      <c r="A91" s="14">
        <v>3000</v>
      </c>
      <c r="B91" s="21"/>
      <c r="C91" s="15" t="s">
        <v>98</v>
      </c>
      <c r="D91" s="14">
        <v>3000</v>
      </c>
      <c r="E91" s="14"/>
      <c r="F91" s="14">
        <v>3000</v>
      </c>
      <c r="G91" s="14"/>
      <c r="H91" s="24">
        <v>3000</v>
      </c>
      <c r="I91" s="14"/>
      <c r="J91" s="15"/>
      <c r="K91" s="15"/>
      <c r="L91" s="15"/>
      <c r="M91" s="15"/>
      <c r="N91" s="15"/>
      <c r="O91" s="15"/>
      <c r="P91" s="15"/>
    </row>
    <row r="92" spans="1:16" ht="18.75" x14ac:dyDescent="0.3">
      <c r="A92" s="14">
        <v>1000</v>
      </c>
      <c r="B92" s="21"/>
      <c r="C92" s="15" t="s">
        <v>99</v>
      </c>
      <c r="D92" s="14">
        <v>1000</v>
      </c>
      <c r="E92" s="14"/>
      <c r="F92" s="14">
        <v>1000</v>
      </c>
      <c r="G92" s="14"/>
      <c r="H92" s="24">
        <v>1000</v>
      </c>
      <c r="I92" s="14"/>
      <c r="J92" s="15"/>
      <c r="K92" s="15"/>
      <c r="L92" s="15"/>
      <c r="M92" s="15"/>
      <c r="N92" s="15"/>
      <c r="O92" s="15"/>
      <c r="P92" s="15"/>
    </row>
    <row r="93" spans="1:16" ht="18.75" x14ac:dyDescent="0.3">
      <c r="A93" s="14">
        <v>153</v>
      </c>
      <c r="B93" s="21"/>
      <c r="C93" s="15" t="s">
        <v>124</v>
      </c>
      <c r="D93" s="14"/>
      <c r="E93" s="14"/>
      <c r="F93" s="14">
        <v>153</v>
      </c>
      <c r="G93" s="14"/>
      <c r="H93" s="14">
        <v>153</v>
      </c>
      <c r="I93" s="14"/>
      <c r="J93" s="15"/>
      <c r="K93" s="15"/>
      <c r="L93" s="15"/>
      <c r="M93" s="15"/>
      <c r="N93" s="15"/>
      <c r="O93" s="15"/>
      <c r="P93" s="15"/>
    </row>
    <row r="94" spans="1:16" ht="18.75" x14ac:dyDescent="0.3">
      <c r="A94" s="14">
        <v>2000</v>
      </c>
      <c r="B94" s="21"/>
      <c r="C94" s="15" t="s">
        <v>125</v>
      </c>
      <c r="D94" s="14"/>
      <c r="E94" s="14"/>
      <c r="F94" s="14">
        <v>2000</v>
      </c>
      <c r="G94" s="14"/>
      <c r="H94" s="14">
        <v>2000</v>
      </c>
      <c r="I94" s="14"/>
      <c r="J94" s="15"/>
      <c r="K94" s="15"/>
      <c r="L94" s="15"/>
      <c r="M94" s="15"/>
      <c r="N94" s="15"/>
      <c r="O94" s="15"/>
      <c r="P94" s="15"/>
    </row>
    <row r="95" spans="1:16" ht="18.75" x14ac:dyDescent="0.3">
      <c r="A95" s="14">
        <v>1076.8800000000001</v>
      </c>
      <c r="B95" s="21"/>
      <c r="C95" s="15" t="s">
        <v>126</v>
      </c>
      <c r="D95" s="14"/>
      <c r="E95" s="14"/>
      <c r="F95" s="14">
        <v>1076.8800000000001</v>
      </c>
      <c r="G95" s="14"/>
      <c r="H95" s="14">
        <v>1076.8800000000001</v>
      </c>
      <c r="I95" s="14"/>
      <c r="J95" s="15"/>
      <c r="K95" s="15"/>
      <c r="L95" s="15"/>
      <c r="M95" s="15"/>
      <c r="N95" s="15"/>
      <c r="O95" s="15"/>
      <c r="P95" s="15"/>
    </row>
    <row r="96" spans="1:16" ht="18.75" x14ac:dyDescent="0.3">
      <c r="A96" s="14">
        <v>750</v>
      </c>
      <c r="B96" s="21"/>
      <c r="C96" s="15" t="s">
        <v>127</v>
      </c>
      <c r="D96" s="14"/>
      <c r="E96" s="14"/>
      <c r="F96" s="14">
        <v>750</v>
      </c>
      <c r="G96" s="14"/>
      <c r="H96" s="14">
        <v>750</v>
      </c>
      <c r="I96" s="14"/>
      <c r="J96" s="15"/>
      <c r="K96" s="15"/>
      <c r="L96" s="15"/>
      <c r="M96" s="15"/>
      <c r="N96" s="15"/>
      <c r="O96" s="15"/>
      <c r="P96" s="15"/>
    </row>
    <row r="97" spans="1:16" ht="18.75" x14ac:dyDescent="0.3">
      <c r="A97" s="14">
        <v>4835.0600000000004</v>
      </c>
      <c r="B97" s="21"/>
      <c r="C97" s="15" t="s">
        <v>128</v>
      </c>
      <c r="D97" s="14"/>
      <c r="E97" s="14"/>
      <c r="F97" s="14">
        <v>4835.0600000000004</v>
      </c>
      <c r="G97" s="14"/>
      <c r="H97" s="14">
        <v>4835.0600000000004</v>
      </c>
      <c r="I97" s="14"/>
      <c r="J97" s="15"/>
      <c r="K97" s="15"/>
      <c r="L97" s="15"/>
      <c r="M97" s="15"/>
      <c r="N97" s="15"/>
      <c r="O97" s="15"/>
      <c r="P97" s="15"/>
    </row>
    <row r="98" spans="1:16" ht="18.75" x14ac:dyDescent="0.3">
      <c r="A98" s="14"/>
      <c r="B98" s="21"/>
      <c r="C98" s="15"/>
      <c r="D98" s="14"/>
      <c r="E98" s="14"/>
      <c r="F98" s="14"/>
      <c r="G98" s="14"/>
      <c r="H98" s="24"/>
      <c r="I98" s="14"/>
      <c r="J98" s="15"/>
      <c r="K98" s="15"/>
      <c r="L98" s="15"/>
      <c r="M98" s="15"/>
      <c r="N98" s="15"/>
      <c r="O98" s="15"/>
      <c r="P98" s="15"/>
    </row>
    <row r="99" spans="1:16" ht="18.75" x14ac:dyDescent="0.3">
      <c r="A99" s="16">
        <f>SUM(A88:A98)</f>
        <v>27258.260000000002</v>
      </c>
      <c r="B99" s="22"/>
      <c r="C99" s="17" t="s">
        <v>23</v>
      </c>
      <c r="D99" s="16">
        <f>SUM(D88:D98)</f>
        <v>18443.32</v>
      </c>
      <c r="E99" s="16"/>
      <c r="F99" s="16">
        <f>SUM(F88:F98)</f>
        <v>24868.120000000003</v>
      </c>
      <c r="G99" s="16"/>
      <c r="H99" s="25">
        <f>SUM(H88:H98)</f>
        <v>26833.120000000003</v>
      </c>
      <c r="I99" s="14"/>
      <c r="J99" s="15"/>
      <c r="K99" s="15"/>
      <c r="L99" s="15"/>
      <c r="M99" s="15"/>
      <c r="N99" s="15"/>
      <c r="O99" s="15"/>
      <c r="P99" s="15"/>
    </row>
    <row r="100" spans="1:16" ht="18.75" x14ac:dyDescent="0.3">
      <c r="A100" s="15"/>
      <c r="B100" s="21"/>
      <c r="C100" s="15"/>
      <c r="D100" s="14"/>
      <c r="E100" s="14"/>
      <c r="F100" s="14"/>
      <c r="G100" s="14"/>
      <c r="H100" s="24"/>
      <c r="I100" s="14"/>
      <c r="J100" s="15"/>
      <c r="K100" s="15"/>
      <c r="L100" s="15"/>
      <c r="M100" s="15"/>
      <c r="N100" s="15"/>
      <c r="O100" s="15"/>
      <c r="P100" s="15"/>
    </row>
    <row r="101" spans="1:16" ht="18.75" x14ac:dyDescent="0.3">
      <c r="A101" s="15"/>
      <c r="B101" s="21"/>
      <c r="C101" s="15"/>
      <c r="D101" s="14"/>
      <c r="E101" s="14"/>
      <c r="F101" s="14"/>
      <c r="G101" s="14"/>
      <c r="H101" s="24"/>
      <c r="I101" s="14"/>
      <c r="J101" s="15"/>
      <c r="K101" s="15"/>
      <c r="L101" s="15"/>
      <c r="M101" s="15"/>
      <c r="N101" s="15"/>
      <c r="O101" s="15"/>
      <c r="P101" s="15"/>
    </row>
    <row r="102" spans="1:16" x14ac:dyDescent="0.25">
      <c r="A102" s="15"/>
      <c r="B102" s="15"/>
      <c r="C102" s="15"/>
      <c r="D102" s="14"/>
      <c r="E102" s="14"/>
      <c r="F102" s="14"/>
      <c r="G102" s="14"/>
      <c r="H102" s="14"/>
      <c r="I102" s="14"/>
      <c r="J102" s="15"/>
      <c r="K102" s="15"/>
      <c r="L102" s="15"/>
      <c r="M102" s="15"/>
      <c r="N102" s="15"/>
      <c r="O102" s="15"/>
      <c r="P102" s="15"/>
    </row>
    <row r="103" spans="1:16" x14ac:dyDescent="0.25">
      <c r="A103" s="15"/>
      <c r="B103" s="15"/>
      <c r="C103" s="15"/>
      <c r="D103" s="14"/>
      <c r="E103" s="14"/>
      <c r="F103" s="14"/>
      <c r="G103" s="14"/>
      <c r="H103" s="14"/>
      <c r="I103" s="14"/>
      <c r="J103" s="15"/>
      <c r="K103" s="15"/>
      <c r="L103" s="15"/>
      <c r="M103" s="15"/>
      <c r="N103" s="15"/>
      <c r="O103" s="15"/>
      <c r="P103" s="15"/>
    </row>
    <row r="104" spans="1:16" x14ac:dyDescent="0.25">
      <c r="A104" s="15"/>
      <c r="B104" s="15"/>
      <c r="C104" s="15"/>
      <c r="D104" s="14"/>
      <c r="E104" s="14"/>
      <c r="F104" s="14"/>
      <c r="G104" s="14"/>
      <c r="H104" s="14"/>
      <c r="I104" s="14"/>
      <c r="J104" s="15"/>
      <c r="K104" s="15"/>
      <c r="L104" s="15"/>
      <c r="M104" s="15"/>
      <c r="N104" s="15"/>
      <c r="O104" s="15"/>
      <c r="P104" s="15"/>
    </row>
    <row r="105" spans="1:16" x14ac:dyDescent="0.25">
      <c r="A105" s="15"/>
      <c r="B105" s="15"/>
      <c r="C105" s="15"/>
      <c r="D105" s="14"/>
      <c r="E105" s="14"/>
      <c r="F105" s="14"/>
      <c r="G105" s="14"/>
      <c r="H105" s="14"/>
      <c r="I105" s="14"/>
      <c r="J105" s="15"/>
      <c r="K105" s="15"/>
      <c r="L105" s="15"/>
      <c r="M105" s="15"/>
      <c r="N105" s="15"/>
      <c r="O105" s="15"/>
      <c r="P105" s="15"/>
    </row>
    <row r="106" spans="1:16" x14ac:dyDescent="0.25">
      <c r="A106" s="15"/>
      <c r="B106" s="15"/>
      <c r="C106" s="15"/>
      <c r="D106" s="14"/>
      <c r="E106" s="14"/>
      <c r="F106" s="14"/>
      <c r="G106" s="14"/>
      <c r="H106" s="14"/>
      <c r="I106" s="14"/>
      <c r="J106" s="15"/>
      <c r="K106" s="15"/>
      <c r="L106" s="15"/>
      <c r="M106" s="15"/>
      <c r="N106" s="15"/>
      <c r="O106" s="15"/>
      <c r="P106" s="15"/>
    </row>
    <row r="107" spans="1:16" x14ac:dyDescent="0.25">
      <c r="A107" s="15"/>
      <c r="B107" s="15"/>
      <c r="C107" s="15"/>
      <c r="D107" s="14"/>
      <c r="E107" s="14"/>
      <c r="F107" s="14"/>
      <c r="G107" s="14"/>
      <c r="H107" s="14"/>
      <c r="I107" s="14"/>
      <c r="J107" s="15"/>
      <c r="K107" s="15"/>
      <c r="L107" s="15"/>
      <c r="M107" s="15"/>
      <c r="N107" s="15"/>
      <c r="O107" s="15"/>
      <c r="P107" s="15"/>
    </row>
    <row r="108" spans="1:16" x14ac:dyDescent="0.25">
      <c r="A108" s="15"/>
      <c r="B108" s="15"/>
      <c r="C108" s="15"/>
      <c r="D108" s="14"/>
      <c r="E108" s="14"/>
      <c r="F108" s="14"/>
      <c r="G108" s="14"/>
      <c r="H108" s="14"/>
      <c r="I108" s="14"/>
      <c r="J108" s="15"/>
      <c r="K108" s="15"/>
      <c r="L108" s="15"/>
      <c r="M108" s="15"/>
      <c r="N108" s="15"/>
      <c r="O108" s="15"/>
      <c r="P108" s="15"/>
    </row>
    <row r="109" spans="1:16" x14ac:dyDescent="0.25">
      <c r="A109" s="15"/>
      <c r="B109" s="15"/>
      <c r="C109" s="15"/>
      <c r="D109" s="14"/>
      <c r="E109" s="14"/>
      <c r="F109" s="14"/>
      <c r="G109" s="14"/>
      <c r="H109" s="14"/>
      <c r="I109" s="14"/>
      <c r="J109" s="15"/>
      <c r="K109" s="15"/>
      <c r="L109" s="15"/>
      <c r="M109" s="15"/>
      <c r="N109" s="15"/>
      <c r="O109" s="15"/>
      <c r="P109" s="15"/>
    </row>
    <row r="110" spans="1:16" x14ac:dyDescent="0.25">
      <c r="A110" s="15"/>
      <c r="B110" s="15"/>
      <c r="C110" s="15"/>
      <c r="D110" s="14"/>
      <c r="E110" s="14"/>
      <c r="F110" s="14"/>
      <c r="G110" s="14"/>
      <c r="H110" s="14"/>
      <c r="I110" s="14"/>
      <c r="J110" s="15"/>
      <c r="K110" s="15"/>
      <c r="L110" s="15"/>
      <c r="M110" s="15"/>
      <c r="N110" s="15"/>
      <c r="O110" s="15"/>
      <c r="P110" s="15"/>
    </row>
    <row r="111" spans="1:16" x14ac:dyDescent="0.25">
      <c r="A111" s="15"/>
      <c r="B111" s="15"/>
      <c r="C111" s="15"/>
      <c r="D111" s="14"/>
      <c r="E111" s="14"/>
      <c r="F111" s="14"/>
      <c r="G111" s="14"/>
      <c r="H111" s="14"/>
      <c r="I111" s="14"/>
      <c r="J111" s="15"/>
      <c r="K111" s="15"/>
      <c r="L111" s="15"/>
      <c r="M111" s="15"/>
      <c r="N111" s="15"/>
      <c r="O111" s="15"/>
      <c r="P111" s="15"/>
    </row>
    <row r="112" spans="1:16" x14ac:dyDescent="0.25">
      <c r="A112" s="15"/>
      <c r="B112" s="15"/>
      <c r="C112" s="15"/>
      <c r="D112" s="14"/>
      <c r="E112" s="14"/>
      <c r="F112" s="14"/>
      <c r="G112" s="14"/>
      <c r="H112" s="14"/>
      <c r="I112" s="14"/>
      <c r="J112" s="15"/>
      <c r="K112" s="15"/>
      <c r="L112" s="15"/>
      <c r="M112" s="15"/>
      <c r="N112" s="15"/>
      <c r="O112" s="15"/>
      <c r="P112" s="15"/>
    </row>
    <row r="113" spans="1:16" x14ac:dyDescent="0.25">
      <c r="A113" s="15"/>
      <c r="B113" s="15"/>
      <c r="C113" s="15"/>
      <c r="D113" s="14"/>
      <c r="E113" s="14"/>
      <c r="F113" s="14"/>
      <c r="G113" s="14"/>
      <c r="H113" s="14"/>
      <c r="I113" s="14"/>
      <c r="J113" s="15"/>
      <c r="K113" s="15"/>
      <c r="L113" s="15"/>
      <c r="M113" s="15"/>
      <c r="N113" s="15"/>
      <c r="O113" s="15"/>
      <c r="P113" s="15"/>
    </row>
    <row r="114" spans="1:16" x14ac:dyDescent="0.25">
      <c r="A114" s="15"/>
      <c r="B114" s="15"/>
      <c r="C114" s="15"/>
      <c r="D114" s="14"/>
      <c r="E114" s="14"/>
      <c r="F114" s="14"/>
      <c r="G114" s="14"/>
      <c r="H114" s="14"/>
      <c r="I114" s="14"/>
      <c r="J114" s="15"/>
      <c r="K114" s="15"/>
      <c r="L114" s="15"/>
      <c r="M114" s="15"/>
      <c r="N114" s="15"/>
      <c r="O114" s="15"/>
      <c r="P114" s="15"/>
    </row>
    <row r="115" spans="1:16" x14ac:dyDescent="0.25">
      <c r="A115" s="15"/>
      <c r="B115" s="15"/>
      <c r="C115" s="15"/>
      <c r="D115" s="14"/>
      <c r="E115" s="14"/>
      <c r="F115" s="14"/>
      <c r="G115" s="14"/>
      <c r="H115" s="14"/>
      <c r="I115" s="14"/>
      <c r="J115" s="15"/>
      <c r="K115" s="15"/>
      <c r="L115" s="15"/>
      <c r="M115" s="15"/>
      <c r="N115" s="15"/>
      <c r="O115" s="15"/>
      <c r="P115" s="15"/>
    </row>
    <row r="116" spans="1:16" x14ac:dyDescent="0.25">
      <c r="A116" s="15"/>
      <c r="B116" s="15"/>
      <c r="C116" s="15"/>
      <c r="D116" s="14"/>
      <c r="E116" s="14"/>
      <c r="F116" s="14"/>
      <c r="G116" s="14"/>
      <c r="H116" s="14"/>
      <c r="I116" s="14"/>
      <c r="J116" s="15"/>
      <c r="K116" s="15"/>
      <c r="L116" s="15"/>
      <c r="M116" s="15"/>
      <c r="N116" s="15"/>
      <c r="O116" s="15"/>
      <c r="P116" s="15"/>
    </row>
    <row r="117" spans="1:16" x14ac:dyDescent="0.25">
      <c r="A117" s="15"/>
      <c r="B117" s="15"/>
      <c r="C117" s="15"/>
      <c r="D117" s="14"/>
      <c r="E117" s="14"/>
      <c r="F117" s="14"/>
      <c r="G117" s="14"/>
      <c r="H117" s="14"/>
      <c r="I117" s="14"/>
      <c r="J117" s="15"/>
      <c r="K117" s="15"/>
      <c r="L117" s="15"/>
      <c r="M117" s="15"/>
      <c r="N117" s="15"/>
      <c r="O117" s="15"/>
      <c r="P117" s="15"/>
    </row>
    <row r="118" spans="1:16" x14ac:dyDescent="0.25">
      <c r="A118" s="15"/>
      <c r="B118" s="15"/>
      <c r="C118" s="15"/>
      <c r="D118" s="14"/>
      <c r="E118" s="14"/>
      <c r="F118" s="14"/>
      <c r="G118" s="14"/>
      <c r="H118" s="14"/>
      <c r="I118" s="14"/>
      <c r="J118" s="15"/>
      <c r="K118" s="15"/>
      <c r="L118" s="15"/>
      <c r="M118" s="15"/>
      <c r="N118" s="15"/>
      <c r="O118" s="15"/>
      <c r="P118" s="15"/>
    </row>
    <row r="119" spans="1:16" x14ac:dyDescent="0.25">
      <c r="A119" s="15"/>
      <c r="B119" s="15"/>
      <c r="C119" s="15"/>
      <c r="D119" s="14"/>
      <c r="E119" s="14"/>
      <c r="F119" s="14"/>
      <c r="G119" s="14"/>
      <c r="H119" s="14"/>
      <c r="I119" s="14"/>
      <c r="J119" s="15"/>
      <c r="K119" s="15"/>
      <c r="L119" s="15"/>
      <c r="M119" s="15"/>
      <c r="N119" s="15"/>
      <c r="O119" s="15"/>
      <c r="P119" s="15"/>
    </row>
    <row r="120" spans="1:16" x14ac:dyDescent="0.25">
      <c r="A120" s="15"/>
      <c r="B120" s="15"/>
      <c r="C120" s="15"/>
      <c r="D120" s="14"/>
      <c r="E120" s="14"/>
      <c r="F120" s="14"/>
      <c r="G120" s="14"/>
      <c r="H120" s="14"/>
      <c r="I120" s="14"/>
      <c r="J120" s="15"/>
      <c r="K120" s="15"/>
      <c r="L120" s="15"/>
      <c r="M120" s="15"/>
      <c r="N120" s="15"/>
      <c r="O120" s="15"/>
      <c r="P120" s="15"/>
    </row>
    <row r="121" spans="1:16" x14ac:dyDescent="0.25">
      <c r="A121" s="15"/>
      <c r="B121" s="15"/>
      <c r="C121" s="15"/>
      <c r="D121" s="14"/>
      <c r="E121" s="14"/>
      <c r="F121" s="14"/>
      <c r="G121" s="14"/>
      <c r="H121" s="14"/>
      <c r="I121" s="14"/>
      <c r="J121" s="15"/>
      <c r="K121" s="15"/>
      <c r="L121" s="15"/>
      <c r="M121" s="15"/>
      <c r="N121" s="15"/>
      <c r="O121" s="15"/>
      <c r="P121" s="15"/>
    </row>
    <row r="122" spans="1:16" x14ac:dyDescent="0.25">
      <c r="A122" s="15"/>
      <c r="B122" s="15"/>
      <c r="C122" s="15"/>
      <c r="D122" s="14"/>
      <c r="E122" s="14"/>
      <c r="F122" s="14"/>
      <c r="G122" s="14"/>
      <c r="H122" s="14"/>
      <c r="I122" s="14"/>
      <c r="J122" s="15"/>
      <c r="K122" s="15"/>
      <c r="L122" s="15"/>
      <c r="M122" s="15"/>
      <c r="N122" s="15"/>
      <c r="O122" s="15"/>
      <c r="P122" s="15"/>
    </row>
    <row r="123" spans="1:16" x14ac:dyDescent="0.25">
      <c r="A123" s="15"/>
      <c r="B123" s="15"/>
      <c r="C123" s="15"/>
      <c r="D123" s="14"/>
      <c r="E123" s="14"/>
      <c r="F123" s="14"/>
      <c r="G123" s="14"/>
      <c r="H123" s="14"/>
      <c r="I123" s="14"/>
      <c r="J123" s="15"/>
      <c r="K123" s="15"/>
      <c r="L123" s="15"/>
      <c r="M123" s="15"/>
      <c r="N123" s="15"/>
      <c r="O123" s="15"/>
      <c r="P123" s="15"/>
    </row>
    <row r="124" spans="1:16" x14ac:dyDescent="0.25">
      <c r="A124" s="15"/>
      <c r="B124" s="15"/>
      <c r="C124" s="15"/>
      <c r="D124" s="14"/>
      <c r="E124" s="14"/>
      <c r="F124" s="14"/>
      <c r="G124" s="14"/>
      <c r="H124" s="14"/>
      <c r="I124" s="14"/>
      <c r="J124" s="15"/>
      <c r="K124" s="15"/>
      <c r="L124" s="15"/>
      <c r="M124" s="15"/>
      <c r="N124" s="15"/>
      <c r="O124" s="15"/>
      <c r="P124" s="15"/>
    </row>
    <row r="125" spans="1:16" x14ac:dyDescent="0.25">
      <c r="A125" s="15"/>
      <c r="B125" s="15"/>
      <c r="C125" s="15"/>
      <c r="D125" s="14"/>
      <c r="E125" s="14"/>
      <c r="F125" s="14"/>
      <c r="G125" s="14"/>
      <c r="H125" s="14"/>
      <c r="I125" s="14"/>
      <c r="J125" s="15"/>
      <c r="K125" s="15"/>
      <c r="L125" s="15"/>
      <c r="M125" s="15"/>
      <c r="N125" s="15"/>
      <c r="O125" s="15"/>
      <c r="P125" s="15"/>
    </row>
    <row r="126" spans="1:16" x14ac:dyDescent="0.25">
      <c r="A126" s="15"/>
      <c r="B126" s="15"/>
      <c r="C126" s="15"/>
      <c r="D126" s="14"/>
      <c r="E126" s="14"/>
      <c r="F126" s="14"/>
      <c r="G126" s="14"/>
      <c r="H126" s="14"/>
      <c r="I126" s="14"/>
      <c r="J126" s="15"/>
      <c r="K126" s="15"/>
      <c r="L126" s="15"/>
      <c r="M126" s="15"/>
      <c r="N126" s="15"/>
      <c r="O126" s="15"/>
      <c r="P126" s="15"/>
    </row>
    <row r="127" spans="1:16" x14ac:dyDescent="0.25">
      <c r="A127" s="15"/>
      <c r="B127" s="15"/>
      <c r="C127" s="15"/>
      <c r="D127" s="14"/>
      <c r="E127" s="14"/>
      <c r="F127" s="14"/>
      <c r="G127" s="14"/>
      <c r="H127" s="14"/>
      <c r="I127" s="14"/>
      <c r="J127" s="15"/>
      <c r="K127" s="15"/>
      <c r="L127" s="15"/>
      <c r="M127" s="15"/>
      <c r="N127" s="15"/>
      <c r="O127" s="15"/>
      <c r="P127" s="15"/>
    </row>
    <row r="128" spans="1:16" x14ac:dyDescent="0.25">
      <c r="A128" s="15"/>
      <c r="B128" s="15"/>
      <c r="C128" s="15"/>
      <c r="D128" s="14"/>
      <c r="E128" s="14"/>
      <c r="F128" s="14"/>
      <c r="G128" s="14"/>
      <c r="H128" s="14"/>
      <c r="I128" s="14"/>
      <c r="J128" s="15"/>
      <c r="K128" s="15"/>
      <c r="L128" s="15"/>
      <c r="M128" s="15"/>
      <c r="N128" s="15"/>
      <c r="O128" s="15"/>
      <c r="P128" s="15"/>
    </row>
    <row r="129" spans="4:9" x14ac:dyDescent="0.25">
      <c r="D129" s="8"/>
      <c r="E129" s="8"/>
      <c r="F129" s="8"/>
      <c r="G129" s="8"/>
      <c r="H129" s="8"/>
      <c r="I129" s="8"/>
    </row>
    <row r="130" spans="4:9" x14ac:dyDescent="0.25">
      <c r="D130" s="8"/>
      <c r="E130" s="8"/>
      <c r="F130" s="8"/>
      <c r="G130" s="8"/>
      <c r="H130" s="8"/>
      <c r="I130" s="8"/>
    </row>
    <row r="131" spans="4:9" x14ac:dyDescent="0.25">
      <c r="D131" s="8"/>
      <c r="E131" s="8"/>
      <c r="F131" s="8"/>
      <c r="G131" s="8"/>
      <c r="H131" s="8"/>
      <c r="I131" s="8"/>
    </row>
    <row r="132" spans="4:9" x14ac:dyDescent="0.25">
      <c r="D132" s="8"/>
      <c r="E132" s="8"/>
      <c r="F132" s="8"/>
      <c r="G132" s="8"/>
      <c r="H132" s="8"/>
      <c r="I132" s="8"/>
    </row>
    <row r="133" spans="4:9" x14ac:dyDescent="0.25">
      <c r="D133" s="8"/>
      <c r="E133" s="8"/>
      <c r="F133" s="8"/>
      <c r="G133" s="8"/>
      <c r="H133" s="8"/>
      <c r="I133" s="8"/>
    </row>
    <row r="134" spans="4:9" x14ac:dyDescent="0.25">
      <c r="D134" s="8"/>
      <c r="E134" s="8"/>
      <c r="F134" s="8"/>
      <c r="G134" s="8"/>
      <c r="H134" s="8"/>
      <c r="I134" s="8"/>
    </row>
    <row r="135" spans="4:9" x14ac:dyDescent="0.25">
      <c r="D135" s="8"/>
      <c r="E135" s="8"/>
      <c r="F135" s="8"/>
      <c r="G135" s="8"/>
      <c r="H135" s="8"/>
      <c r="I135" s="8"/>
    </row>
    <row r="136" spans="4:9" x14ac:dyDescent="0.25">
      <c r="D136" s="8"/>
      <c r="E136" s="8"/>
      <c r="F136" s="8"/>
      <c r="G136" s="8"/>
      <c r="H136" s="8"/>
      <c r="I136" s="8"/>
    </row>
    <row r="137" spans="4:9" x14ac:dyDescent="0.25">
      <c r="D137" s="8"/>
      <c r="E137" s="8"/>
      <c r="F137" s="8"/>
      <c r="G137" s="8"/>
      <c r="H137" s="8"/>
      <c r="I137" s="8"/>
    </row>
    <row r="138" spans="4:9" x14ac:dyDescent="0.25">
      <c r="D138" s="8"/>
      <c r="E138" s="8"/>
      <c r="F138" s="8"/>
      <c r="G138" s="8"/>
      <c r="H138" s="8"/>
      <c r="I138" s="8"/>
    </row>
    <row r="139" spans="4:9" x14ac:dyDescent="0.25">
      <c r="D139" s="8"/>
      <c r="E139" s="8"/>
      <c r="F139" s="8"/>
      <c r="G139" s="8"/>
      <c r="H139" s="8"/>
      <c r="I139" s="8"/>
    </row>
    <row r="140" spans="4:9" x14ac:dyDescent="0.25">
      <c r="D140" s="8"/>
      <c r="E140" s="8"/>
      <c r="F140" s="8"/>
      <c r="G140" s="8"/>
      <c r="H140" s="8"/>
      <c r="I140" s="8"/>
    </row>
    <row r="141" spans="4:9" x14ac:dyDescent="0.25">
      <c r="D141" s="8"/>
      <c r="E141" s="8"/>
      <c r="F141" s="8"/>
      <c r="G141" s="8"/>
      <c r="H141" s="8"/>
      <c r="I141" s="8"/>
    </row>
    <row r="142" spans="4:9" x14ac:dyDescent="0.25">
      <c r="D142" s="8"/>
      <c r="E142" s="8"/>
      <c r="F142" s="8"/>
      <c r="G142" s="8"/>
      <c r="H142" s="8"/>
      <c r="I142" s="8"/>
    </row>
  </sheetData>
  <mergeCells count="2">
    <mergeCell ref="A1:H1"/>
    <mergeCell ref="A3:H3"/>
  </mergeCells>
  <pageMargins left="0.70866141732283472" right="0.70866141732283472" top="0.74803149606299213" bottom="0.74803149606299213" header="0.31496062992125984" footer="0.31496062992125984"/>
  <pageSetup paperSize="9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INCOME</vt:lpstr>
      <vt:lpstr>EXPENDITURE 1</vt:lpstr>
      <vt:lpstr>EXPENDITURE 2</vt:lpstr>
      <vt:lpstr>EXPENDITURE 3</vt:lpstr>
      <vt:lpstr>EXPENDITURE 4</vt:lpstr>
      <vt:lpstr>RESERVES</vt:lpstr>
      <vt:lpstr>SUMMARY</vt:lpstr>
      <vt:lpstr>5-Year</vt:lpstr>
      <vt:lpstr>Sheet2</vt:lpstr>
      <vt:lpstr>'5-Year'!Print_Titles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godly</dc:creator>
  <cp:lastModifiedBy>Juliet</cp:lastModifiedBy>
  <cp:lastPrinted>2021-04-29T11:24:33Z</cp:lastPrinted>
  <dcterms:created xsi:type="dcterms:W3CDTF">2021-01-09T08:14:42Z</dcterms:created>
  <dcterms:modified xsi:type="dcterms:W3CDTF">2021-06-17T14:20:17Z</dcterms:modified>
</cp:coreProperties>
</file>